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0260" activeTab="1"/>
  </bookViews>
  <sheets>
    <sheet name="Damas" sheetId="1" r:id="rId1"/>
    <sheet name="Hombres" sheetId="2" r:id="rId2"/>
  </sheets>
  <definedNames/>
  <calcPr fullCalcOnLoad="1"/>
</workbook>
</file>

<file path=xl/sharedStrings.xml><?xml version="1.0" encoding="utf-8"?>
<sst xmlns="http://schemas.openxmlformats.org/spreadsheetml/2006/main" count="204" uniqueCount="116">
  <si>
    <t>Orden</t>
  </si>
  <si>
    <t>Nombre</t>
  </si>
  <si>
    <t>Apellido1</t>
  </si>
  <si>
    <t>Apellido2</t>
  </si>
  <si>
    <t>Club</t>
  </si>
  <si>
    <t>Total</t>
  </si>
  <si>
    <t>Annabel</t>
  </si>
  <si>
    <t>Fernández</t>
  </si>
  <si>
    <t>Valledor</t>
  </si>
  <si>
    <t>BADALONA-O</t>
  </si>
  <si>
    <t>Esther</t>
  </si>
  <si>
    <t>Gil</t>
  </si>
  <si>
    <t>i Brotons</t>
  </si>
  <si>
    <t>COLIVENC</t>
  </si>
  <si>
    <t>Anna</t>
  </si>
  <si>
    <t>Serrallonga</t>
  </si>
  <si>
    <t>Arqués</t>
  </si>
  <si>
    <t>GO-XTREM</t>
  </si>
  <si>
    <t>Alicia</t>
  </si>
  <si>
    <t>Sánchez</t>
  </si>
  <si>
    <t>Berta</t>
  </si>
  <si>
    <t>Meseguer</t>
  </si>
  <si>
    <t>Flaqué</t>
  </si>
  <si>
    <t>UEVIC</t>
  </si>
  <si>
    <t>UPV-O</t>
  </si>
  <si>
    <t>LORCA-O</t>
  </si>
  <si>
    <t>Pérez</t>
  </si>
  <si>
    <t>COC</t>
  </si>
  <si>
    <t>Ona</t>
  </si>
  <si>
    <t>Ràfols</t>
  </si>
  <si>
    <t>Perramon</t>
  </si>
  <si>
    <t>VILLENA-O</t>
  </si>
  <si>
    <t>Roger</t>
  </si>
  <si>
    <t>Casal</t>
  </si>
  <si>
    <t>Andreu</t>
  </si>
  <si>
    <t>Blanes</t>
  </si>
  <si>
    <t>Reig</t>
  </si>
  <si>
    <t>Biel</t>
  </si>
  <si>
    <t>Javier</t>
  </si>
  <si>
    <t>Ruiz de la Herrán</t>
  </si>
  <si>
    <t>Pidal</t>
  </si>
  <si>
    <t>COMA</t>
  </si>
  <si>
    <t>Daniel</t>
  </si>
  <si>
    <t>Portal</t>
  </si>
  <si>
    <t>Gordillo</t>
  </si>
  <si>
    <t>CODAN EXTREMADURA</t>
  </si>
  <si>
    <t>Antonio</t>
  </si>
  <si>
    <t>Martínez</t>
  </si>
  <si>
    <t>Raúl</t>
  </si>
  <si>
    <t>Ferra</t>
  </si>
  <si>
    <t>Murcia</t>
  </si>
  <si>
    <t>Emili</t>
  </si>
  <si>
    <t>Sellés</t>
  </si>
  <si>
    <t>Seguí</t>
  </si>
  <si>
    <t>Juan Manuel</t>
  </si>
  <si>
    <t>Mérida</t>
  </si>
  <si>
    <t>Sanchís</t>
  </si>
  <si>
    <t>Nabil</t>
  </si>
  <si>
    <t>Abderrahaman</t>
  </si>
  <si>
    <t>Elena</t>
  </si>
  <si>
    <t>Martín de los Ríos</t>
  </si>
  <si>
    <t>de la Rubia</t>
  </si>
  <si>
    <t>TOLEDO-O</t>
  </si>
  <si>
    <t>Luis</t>
  </si>
  <si>
    <t>Nogueira</t>
  </si>
  <si>
    <t>de la Muela</t>
  </si>
  <si>
    <t>CC-Larga</t>
  </si>
  <si>
    <t>Puntos</t>
  </si>
  <si>
    <t>CC-Media</t>
  </si>
  <si>
    <t>CEO-Larga</t>
  </si>
  <si>
    <t>CEO-Media</t>
  </si>
  <si>
    <t>CEO-Sprint</t>
  </si>
  <si>
    <t>Campeon de la prueba</t>
  </si>
  <si>
    <t>Campeona de la prueba</t>
  </si>
  <si>
    <t>Ráfols</t>
  </si>
  <si>
    <t>CC-Sprint</t>
  </si>
  <si>
    <t>Ad-Larga</t>
  </si>
  <si>
    <t>Ad-Media</t>
  </si>
  <si>
    <t>Ad-Sprint</t>
  </si>
  <si>
    <t>So-Larga</t>
  </si>
  <si>
    <t>So-Media</t>
  </si>
  <si>
    <t>Vi-Larga</t>
  </si>
  <si>
    <t>Vi-Media</t>
  </si>
  <si>
    <t>Gr-Larga</t>
  </si>
  <si>
    <t>Gr-Media</t>
  </si>
  <si>
    <t>Baremo</t>
  </si>
  <si>
    <t>Ricardo</t>
  </si>
  <si>
    <t>García</t>
  </si>
  <si>
    <t>Dengra</t>
  </si>
  <si>
    <t>Santiago</t>
  </si>
  <si>
    <t>Jiménez</t>
  </si>
  <si>
    <t>Molina</t>
  </si>
  <si>
    <t>GOCAN</t>
  </si>
  <si>
    <t>Pol</t>
  </si>
  <si>
    <t>Total L</t>
  </si>
  <si>
    <t>Total M</t>
  </si>
  <si>
    <t>Total S</t>
  </si>
  <si>
    <t>Larga1</t>
  </si>
  <si>
    <t>Larga2</t>
  </si>
  <si>
    <t>Larga3</t>
  </si>
  <si>
    <t>Larga4</t>
  </si>
  <si>
    <t>Larga5</t>
  </si>
  <si>
    <t>Larga6</t>
  </si>
  <si>
    <t>Media1</t>
  </si>
  <si>
    <t>Media2</t>
  </si>
  <si>
    <t>Media3</t>
  </si>
  <si>
    <t>Media4</t>
  </si>
  <si>
    <t>Media5</t>
  </si>
  <si>
    <t>Media6</t>
  </si>
  <si>
    <t>Sprint1</t>
  </si>
  <si>
    <t>Sprint2</t>
  </si>
  <si>
    <t>Sprint3</t>
  </si>
  <si>
    <t>Clasificado por ganador de distancia</t>
  </si>
  <si>
    <t>Clasificado por clasificación general</t>
  </si>
  <si>
    <t>Reserva</t>
  </si>
  <si>
    <t>No asiste a WOC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</si>
</sst>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21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21" fontId="7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2"/>
  <sheetViews>
    <sheetView workbookViewId="0" topLeftCell="A1">
      <selection activeCell="B11" sqref="B11:C14"/>
    </sheetView>
  </sheetViews>
  <sheetFormatPr defaultColWidth="11.421875" defaultRowHeight="12.75"/>
  <cols>
    <col min="1" max="1" width="7.8515625" style="0" customWidth="1"/>
    <col min="5" max="5" width="11.28125" style="0" customWidth="1"/>
    <col min="6" max="6" width="11.140625" style="0" customWidth="1"/>
    <col min="7" max="12" width="11.421875" style="0" customWidth="1"/>
    <col min="13" max="13" width="14.28125" style="0" customWidth="1"/>
    <col min="14" max="14" width="11.421875" style="0" customWidth="1"/>
    <col min="15" max="15" width="14.28125" style="0" customWidth="1"/>
    <col min="16" max="18" width="11.421875" style="0" customWidth="1"/>
    <col min="19" max="19" width="14.28125" style="0" customWidth="1"/>
    <col min="20" max="20" width="11.421875" style="0" customWidth="1"/>
    <col min="21" max="21" width="14.28125" style="0" customWidth="1"/>
    <col min="22" max="22" width="13.421875" style="0" customWidth="1"/>
    <col min="23" max="23" width="11.421875" style="0" customWidth="1"/>
    <col min="24" max="24" width="13.140625" style="0" customWidth="1"/>
    <col min="25" max="25" width="11.421875" style="0" customWidth="1"/>
    <col min="26" max="26" width="14.7109375" style="0" customWidth="1"/>
    <col min="27" max="27" width="11.421875" style="0" customWidth="1"/>
    <col min="28" max="28" width="13.421875" style="0" customWidth="1"/>
    <col min="29" max="29" width="11.421875" style="0" customWidth="1"/>
    <col min="30" max="30" width="13.140625" style="0" customWidth="1"/>
    <col min="31" max="31" width="11.421875" style="0" customWidth="1"/>
    <col min="32" max="32" width="13.421875" style="0" customWidth="1"/>
    <col min="33" max="33" width="11.421875" style="0" customWidth="1"/>
    <col min="34" max="34" width="13.140625" style="0" customWidth="1"/>
    <col min="35" max="35" width="11.421875" style="0" customWidth="1"/>
    <col min="36" max="36" width="13.421875" style="0" customWidth="1"/>
    <col min="38" max="38" width="13.140625" style="0" customWidth="1"/>
    <col min="47" max="47" width="12.28125" style="0" bestFit="1" customWidth="1"/>
  </cols>
  <sheetData>
    <row r="1" spans="1:55" ht="14.25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94</v>
      </c>
      <c r="H1" s="4" t="s">
        <v>95</v>
      </c>
      <c r="I1" s="4" t="s">
        <v>96</v>
      </c>
      <c r="J1" s="4" t="s">
        <v>66</v>
      </c>
      <c r="K1" s="4" t="s">
        <v>67</v>
      </c>
      <c r="L1" s="4" t="s">
        <v>68</v>
      </c>
      <c r="M1" s="4" t="s">
        <v>67</v>
      </c>
      <c r="N1" s="4" t="s">
        <v>75</v>
      </c>
      <c r="O1" s="4" t="s">
        <v>67</v>
      </c>
      <c r="P1" s="4" t="s">
        <v>76</v>
      </c>
      <c r="Q1" s="4" t="s">
        <v>67</v>
      </c>
      <c r="R1" s="4" t="s">
        <v>77</v>
      </c>
      <c r="S1" s="4" t="s">
        <v>67</v>
      </c>
      <c r="T1" s="4" t="s">
        <v>78</v>
      </c>
      <c r="U1" s="4" t="s">
        <v>67</v>
      </c>
      <c r="V1" s="4" t="s">
        <v>69</v>
      </c>
      <c r="W1" s="4" t="s">
        <v>67</v>
      </c>
      <c r="X1" s="4" t="s">
        <v>70</v>
      </c>
      <c r="Y1" s="4" t="s">
        <v>67</v>
      </c>
      <c r="Z1" s="4" t="s">
        <v>71</v>
      </c>
      <c r="AA1" s="4" t="s">
        <v>67</v>
      </c>
      <c r="AB1" s="4" t="s">
        <v>79</v>
      </c>
      <c r="AC1" s="4" t="s">
        <v>67</v>
      </c>
      <c r="AD1" s="4" t="s">
        <v>80</v>
      </c>
      <c r="AE1" s="4" t="s">
        <v>67</v>
      </c>
      <c r="AF1" s="4" t="s">
        <v>81</v>
      </c>
      <c r="AG1" s="4" t="s">
        <v>67</v>
      </c>
      <c r="AH1" s="4" t="s">
        <v>82</v>
      </c>
      <c r="AI1" s="4" t="s">
        <v>67</v>
      </c>
      <c r="AJ1" s="4" t="s">
        <v>83</v>
      </c>
      <c r="AK1" s="4" t="s">
        <v>67</v>
      </c>
      <c r="AL1" s="4" t="s">
        <v>84</v>
      </c>
      <c r="AM1" s="4" t="s">
        <v>67</v>
      </c>
      <c r="AO1" s="10" t="s">
        <v>97</v>
      </c>
      <c r="AP1" s="10" t="s">
        <v>98</v>
      </c>
      <c r="AQ1" s="10" t="s">
        <v>99</v>
      </c>
      <c r="AR1" s="10" t="s">
        <v>100</v>
      </c>
      <c r="AS1" s="10" t="s">
        <v>101</v>
      </c>
      <c r="AT1" s="10" t="s">
        <v>102</v>
      </c>
      <c r="AU1" s="10" t="s">
        <v>103</v>
      </c>
      <c r="AV1" s="10" t="s">
        <v>104</v>
      </c>
      <c r="AW1" s="10" t="s">
        <v>105</v>
      </c>
      <c r="AX1" s="10" t="s">
        <v>106</v>
      </c>
      <c r="AY1" s="10" t="s">
        <v>107</v>
      </c>
      <c r="AZ1" s="10" t="s">
        <v>108</v>
      </c>
      <c r="BA1" s="10" t="s">
        <v>109</v>
      </c>
      <c r="BB1" s="10" t="s">
        <v>110</v>
      </c>
      <c r="BC1" s="10" t="s">
        <v>111</v>
      </c>
    </row>
    <row r="2" spans="1:55" ht="14.25" thickBot="1" thickTop="1">
      <c r="A2" s="2">
        <v>1</v>
      </c>
      <c r="B2" s="2" t="s">
        <v>10</v>
      </c>
      <c r="C2" s="2" t="s">
        <v>11</v>
      </c>
      <c r="D2" s="2" t="s">
        <v>12</v>
      </c>
      <c r="E2" s="2" t="s">
        <v>13</v>
      </c>
      <c r="F2" s="14">
        <f>SUM(LARGE(AO2:BC2,1),LARGE(AO2:BC2,2),LARGE(AO2:BC2,3),LARGE(AO2:BC2,4),LARGE(AO2:BC2,5),LARGE(AO2:BC2,6),LARGE(AO2:BC2,7),LARGE(AO2:BC2,8))</f>
        <v>531.6</v>
      </c>
      <c r="G2">
        <f>SUM(LARGE(AO2:AT2,1),LARGE(AO2:AT2,2),LARGE(AO2:AT2,3),LARGE(AO2:AT2,4))</f>
        <v>251.68</v>
      </c>
      <c r="H2">
        <f>SUM(LARGE(AU2:AZ2,1),LARGE(AU2:AZ2,2),LARGE(AU2:AZ2,3),LARGE(AU2:AZ2,4))</f>
        <v>185.56</v>
      </c>
      <c r="I2">
        <f>SUM(LARGE(BA2:BC2,1),LARGE(BA2:BC2,2))</f>
        <v>94.36</v>
      </c>
      <c r="J2" s="5">
        <v>0.05853009259259259</v>
      </c>
      <c r="K2">
        <f>ROUND(IF(MIN(J$2:J$8)=J2,K$9,K$9*(HOUR(MIN(J$2:J$8))*3600+MINUTE(MIN(J$2:J$8))*60+SECOND(MIN(J$2:J$8)))/(HOUR(J2)*3600+MINUTE(J2)*60+SECOND(J2))),2)</f>
        <v>89.17</v>
      </c>
      <c r="L2" s="5">
        <v>0.024212962962962964</v>
      </c>
      <c r="M2">
        <f aca="true" t="shared" si="0" ref="M2:M8">ROUND(IF(MIN(L$2:L$8)=L2,M$9,M$9*(HOUR(MIN(L$2:L$8))*3600+MINUTE(MIN(L$2:L$8))*60+SECOND(MIN(L$2:L$8)))/(HOUR(L2)*3600+MINUTE(L2)*60+SECOND(L2))),2)</f>
        <v>93.71</v>
      </c>
      <c r="N2" s="5"/>
      <c r="O2">
        <v>0</v>
      </c>
      <c r="P2" s="5"/>
      <c r="Q2">
        <v>0</v>
      </c>
      <c r="R2" s="5"/>
      <c r="S2">
        <v>0</v>
      </c>
      <c r="T2" s="5"/>
      <c r="U2">
        <v>0</v>
      </c>
      <c r="V2" s="5">
        <v>0.059895833333333336</v>
      </c>
      <c r="W2">
        <f aca="true" t="shared" si="1" ref="W2:W8">ROUND(IF(MIN(V$2:V$8)=V2,W$9,W$9*(HOUR(MIN(V$2:V$8))*3600+MINUTE(MIN(V$2:V$8))*60+SECOND(MIN(V$2:V$8)))/(HOUR(V2)*3600+MINUTE(V2)*60+SECOND(V2))),2)</f>
        <v>84.93</v>
      </c>
      <c r="X2" s="6">
        <v>0.029629629629629627</v>
      </c>
      <c r="Y2">
        <f aca="true" t="shared" si="2" ref="Y2:Y8">ROUND(IF(MIN(X$2:X$8)=X2,Y$9,Y$9*(HOUR(MIN(X$2:X$8))*3600+MINUTE(MIN(X$2:X$8))*60+SECOND(MIN(X$2:X$8)))/(HOUR(X2)*3600+MINUTE(X2)*60+SECOND(X2))),2)</f>
        <v>91.85</v>
      </c>
      <c r="Z2" s="5">
        <v>0.009988425925925927</v>
      </c>
      <c r="AA2">
        <f aca="true" t="shared" si="3" ref="AA2:AA8">ROUND(IF(MIN(Z$2:Z$8)=Z2,AA$9,AA$9*(HOUR(MIN(Z$2:Z$8))*3600+MINUTE(MIN(Z$2:Z$8))*60+SECOND(MIN(Z$2:Z$8)))/(HOUR(Z2)*3600+MINUTE(Z2)*60+SECOND(Z2))),2)</f>
        <v>94.36</v>
      </c>
      <c r="AB2" s="5"/>
      <c r="AC2">
        <v>0</v>
      </c>
      <c r="AD2" s="6"/>
      <c r="AE2">
        <v>0</v>
      </c>
      <c r="AF2" s="5">
        <v>0.06416666666666666</v>
      </c>
      <c r="AG2">
        <f aca="true" t="shared" si="4" ref="AG2:AG8">ROUND(IF(MIN(AF$2:AF$8)=AF2,AG$9,AG$9*(HOUR(MIN(AF$2:AF$8))*3600+MINUTE(MIN(AF$2:AF$8))*60+SECOND(MIN(AF$2:AF$8)))/(HOUR(AF2)*3600+MINUTE(AF2)*60+SECOND(AF2))),2)</f>
        <v>77.58</v>
      </c>
      <c r="AH2" s="6"/>
      <c r="AI2">
        <v>0</v>
      </c>
      <c r="AJ2" s="5"/>
      <c r="AK2">
        <v>0</v>
      </c>
      <c r="AL2" s="6"/>
      <c r="AM2">
        <v>0</v>
      </c>
      <c r="AO2">
        <f>K2</f>
        <v>89.17</v>
      </c>
      <c r="AP2">
        <f>Q2</f>
        <v>0</v>
      </c>
      <c r="AQ2">
        <f>W2</f>
        <v>84.93</v>
      </c>
      <c r="AR2">
        <f>AC2</f>
        <v>0</v>
      </c>
      <c r="AS2">
        <f>AG2</f>
        <v>77.58</v>
      </c>
      <c r="AT2">
        <f>AK2</f>
        <v>0</v>
      </c>
      <c r="AU2">
        <f>M2</f>
        <v>93.71</v>
      </c>
      <c r="AV2">
        <f>S2</f>
        <v>0</v>
      </c>
      <c r="AW2">
        <f>Y2</f>
        <v>91.85</v>
      </c>
      <c r="AX2">
        <f>AE2</f>
        <v>0</v>
      </c>
      <c r="AY2">
        <f>AI2</f>
        <v>0</v>
      </c>
      <c r="AZ2">
        <f>AM2</f>
        <v>0</v>
      </c>
      <c r="BA2">
        <f>O2</f>
        <v>0</v>
      </c>
      <c r="BB2">
        <f>U2</f>
        <v>0</v>
      </c>
      <c r="BC2">
        <f>AA2</f>
        <v>94.36</v>
      </c>
    </row>
    <row r="3" spans="1:55" ht="14.25" thickBot="1" thickTop="1">
      <c r="A3" s="2">
        <v>2</v>
      </c>
      <c r="B3" s="2" t="s">
        <v>6</v>
      </c>
      <c r="C3" s="2" t="s">
        <v>7</v>
      </c>
      <c r="D3" s="2" t="s">
        <v>8</v>
      </c>
      <c r="E3" s="2" t="s">
        <v>9</v>
      </c>
      <c r="F3" s="11">
        <f aca="true" t="shared" si="5" ref="F3:F8">SUM(LARGE(AO3:BC3,1),LARGE(AO3:BC3,2),LARGE(AO3:BC3,3),LARGE(AO3:BC3,4),LARGE(AO3:BC3,5),LARGE(AO3:BC3,6),LARGE(AO3:BC3,7),LARGE(AO3:BC3,8))</f>
        <v>804.5500000000001</v>
      </c>
      <c r="G3" s="11">
        <f aca="true" t="shared" si="6" ref="G3:G8">SUM(LARGE(AO3:AT3,1),LARGE(AO3:AT3,2),LARGE(AO3:AT3,3),LARGE(AO3:AT3,4))</f>
        <v>403.81</v>
      </c>
      <c r="H3">
        <f aca="true" t="shared" si="7" ref="H3:H8">SUM(LARGE(AU3:AZ3,1),LARGE(AU3:AZ3,2),LARGE(AU3:AZ3,3),LARGE(AU3:AZ3,4))</f>
        <v>399.1700000000001</v>
      </c>
      <c r="I3">
        <f aca="true" t="shared" si="8" ref="I3:I8">SUM(LARGE(BA3:BC3,1),LARGE(BA3:BC3,2))</f>
        <v>199.22000000000003</v>
      </c>
      <c r="J3" s="5">
        <v>0.05116898148148149</v>
      </c>
      <c r="K3">
        <f aca="true" t="shared" si="9" ref="K3:K8">ROUND(IF(MIN(J$2:J$8)=J3,K$9,K$9*(HOUR(MIN(J$2:J$8))*3600+MINUTE(MIN(J$2:J$8))*60+SECOND(MIN(J$2:J$8)))/(HOUR(J3)*3600+MINUTE(J3)*60+SECOND(J3))),2)</f>
        <v>102</v>
      </c>
      <c r="L3" s="5">
        <v>0.022824074074074076</v>
      </c>
      <c r="M3">
        <f t="shared" si="0"/>
        <v>99.41</v>
      </c>
      <c r="N3" s="5">
        <v>0.009212962962962963</v>
      </c>
      <c r="O3">
        <f aca="true" t="shared" si="10" ref="O3:O8">ROUND(IF(MIN(N$2:N$8)=N3,O$9,O$9*(HOUR(MIN(N$2:N$8))*3600+MINUTE(MIN(N$2:N$8))*60+SECOND(MIN(N$2:N$8)))/(HOUR(N3)*3600+MINUTE(N3)*60+SECOND(N3))),2)</f>
        <v>99.18</v>
      </c>
      <c r="P3" s="5">
        <v>0.05053240740740741</v>
      </c>
      <c r="Q3">
        <f aca="true" t="shared" si="11" ref="Q3:Q8">ROUND(IF(MIN(P$2:P$8)=P3,Q$9,Q$9*(HOUR(MIN(P$2:P$8))*3600+MINUTE(MIN(P$2:P$8))*60+SECOND(MIN(P$2:P$8)))/(HOUR(P3)*3600+MINUTE(P3)*60+SECOND(P3))),2)</f>
        <v>102</v>
      </c>
      <c r="R3" s="5">
        <v>0.023402777777777783</v>
      </c>
      <c r="S3">
        <f aca="true" t="shared" si="12" ref="S3:S8">ROUND(IF(MIN(R$2:R$8)=R3,S$9,S$9*(HOUR(MIN(R$2:R$8))*3600+MINUTE(MIN(R$2:R$8))*60+SECOND(MIN(R$2:R$8)))/(HOUR(R3)*3600+MINUTE(R3)*60+SECOND(R3))),2)</f>
        <v>101.29</v>
      </c>
      <c r="T3" s="5">
        <v>0.012164351851851852</v>
      </c>
      <c r="U3">
        <f aca="true" t="shared" si="13" ref="U3:U8">ROUND(IF(MIN(T$2:T$8)=T3,U$9,U$9*(HOUR(MIN(T$2:T$8))*3600+MINUTE(MIN(T$2:T$8))*60+SECOND(MIN(T$2:T$8)))/(HOUR(T3)*3600+MINUTE(T3)*60+SECOND(T3))),2)</f>
        <v>96.27</v>
      </c>
      <c r="V3" s="5">
        <v>0.05736111111111111</v>
      </c>
      <c r="W3">
        <f t="shared" si="1"/>
        <v>88.68</v>
      </c>
      <c r="X3" s="5">
        <v>0.02763888888888889</v>
      </c>
      <c r="Y3">
        <f t="shared" si="2"/>
        <v>98.47</v>
      </c>
      <c r="Z3" s="5">
        <v>0.009421296296296296</v>
      </c>
      <c r="AA3">
        <f t="shared" si="3"/>
        <v>100.04</v>
      </c>
      <c r="AB3" s="5">
        <v>0.04188657407407407</v>
      </c>
      <c r="AC3">
        <f aca="true" t="shared" si="14" ref="AC3:AC8">ROUND(IF(MIN(AB$2:AB$8)=AB3,AC$9,AC$9*(HOUR(MIN(AB$2:AB$8))*3600+MINUTE(MIN(AB$2:AB$8))*60+SECOND(MIN(AB$2:AB$8)))/(HOUR(AB3)*3600+MINUTE(AB3)*60+SECOND(AB3))),2)</f>
        <v>96.74</v>
      </c>
      <c r="AD3" s="5">
        <v>0.027268518518518515</v>
      </c>
      <c r="AE3">
        <f aca="true" t="shared" si="15" ref="AE3:AE8">ROUND(IF(MIN(AD$2:AD$8)=AD3,AE$9,AE$9*(HOUR(MIN(AD$2:AD$8))*3600+MINUTE(MIN(AD$2:AD$8))*60+SECOND(MIN(AD$2:AD$8)))/(HOUR(AD3)*3600+MINUTE(AD3)*60+SECOND(AD3))),2)</f>
        <v>93.68</v>
      </c>
      <c r="AF3" s="5">
        <v>0.04987268518518518</v>
      </c>
      <c r="AG3">
        <f t="shared" si="4"/>
        <v>99.81</v>
      </c>
      <c r="AH3" s="5"/>
      <c r="AI3">
        <v>0</v>
      </c>
      <c r="AJ3" s="5">
        <v>0.055057870370370375</v>
      </c>
      <c r="AK3">
        <f aca="true" t="shared" si="16" ref="AK2:AK8">ROUND(IF(MIN(AJ$2:AJ$8)=AJ3,AK$9,AK$9*(HOUR(MIN(AJ$2:AJ$8))*3600+MINUTE(MIN(AJ$2:AJ$8))*60+SECOND(MIN(AJ$2:AJ$8)))/(HOUR(AJ3)*3600+MINUTE(AJ3)*60+SECOND(AJ3))),2)</f>
        <v>100</v>
      </c>
      <c r="AL3" s="5">
        <v>0.040879629629629634</v>
      </c>
      <c r="AM3">
        <f aca="true" t="shared" si="17" ref="AM2:AM8">ROUND(IF(MIN(AL$2:AL$8)=AL3,AM$9,AM$9*(HOUR(MIN(AL$2:AL$8))*3600+MINUTE(MIN(AL$2:AL$8))*60+SECOND(MIN(AL$2:AL$8)))/(HOUR(AL3)*3600+MINUTE(AL3)*60+SECOND(AL3))),2)</f>
        <v>100</v>
      </c>
      <c r="AO3">
        <f aca="true" t="shared" si="18" ref="AO3:AO9">K3</f>
        <v>102</v>
      </c>
      <c r="AP3">
        <f aca="true" t="shared" si="19" ref="AP3:AP9">Q3</f>
        <v>102</v>
      </c>
      <c r="AQ3">
        <f aca="true" t="shared" si="20" ref="AQ3:AQ9">W3</f>
        <v>88.68</v>
      </c>
      <c r="AR3">
        <f aca="true" t="shared" si="21" ref="AR3:AR9">AC3</f>
        <v>96.74</v>
      </c>
      <c r="AS3">
        <f aca="true" t="shared" si="22" ref="AS3:AS9">AG3</f>
        <v>99.81</v>
      </c>
      <c r="AT3">
        <f aca="true" t="shared" si="23" ref="AT3:AT9">AK3</f>
        <v>100</v>
      </c>
      <c r="AU3">
        <f aca="true" t="shared" si="24" ref="AU3:AU9">M3</f>
        <v>99.41</v>
      </c>
      <c r="AV3">
        <f aca="true" t="shared" si="25" ref="AV3:AV9">S3</f>
        <v>101.29</v>
      </c>
      <c r="AW3">
        <f aca="true" t="shared" si="26" ref="AW3:AW9">Y3</f>
        <v>98.47</v>
      </c>
      <c r="AX3">
        <f aca="true" t="shared" si="27" ref="AX3:AX9">AE3</f>
        <v>93.68</v>
      </c>
      <c r="AY3">
        <f aca="true" t="shared" si="28" ref="AY3:AY9">AI3</f>
        <v>0</v>
      </c>
      <c r="AZ3">
        <f aca="true" t="shared" si="29" ref="AZ3:AZ9">AM3</f>
        <v>100</v>
      </c>
      <c r="BA3">
        <f aca="true" t="shared" si="30" ref="BA3:BA9">O3</f>
        <v>99.18</v>
      </c>
      <c r="BB3">
        <f aca="true" t="shared" si="31" ref="BB3:BB9">U3</f>
        <v>96.27</v>
      </c>
      <c r="BC3">
        <f aca="true" t="shared" si="32" ref="BC3:BC9">AA3</f>
        <v>100.04</v>
      </c>
    </row>
    <row r="4" spans="1:55" ht="14.25" thickBot="1" thickTop="1">
      <c r="A4" s="2">
        <v>3</v>
      </c>
      <c r="B4" s="3" t="s">
        <v>14</v>
      </c>
      <c r="C4" s="3" t="s">
        <v>15</v>
      </c>
      <c r="D4" s="3" t="s">
        <v>16</v>
      </c>
      <c r="E4" s="3" t="s">
        <v>17</v>
      </c>
      <c r="F4" s="12">
        <f t="shared" si="5"/>
        <v>807.55</v>
      </c>
      <c r="G4">
        <f t="shared" si="6"/>
        <v>400.27</v>
      </c>
      <c r="H4">
        <f t="shared" si="7"/>
        <v>394.71000000000004</v>
      </c>
      <c r="I4">
        <f t="shared" si="8"/>
        <v>203.41</v>
      </c>
      <c r="J4" s="5">
        <v>0.05679398148148148</v>
      </c>
      <c r="K4">
        <f t="shared" si="9"/>
        <v>91.9</v>
      </c>
      <c r="L4" s="5">
        <v>0.02271990740740741</v>
      </c>
      <c r="M4">
        <f t="shared" si="0"/>
        <v>99.87</v>
      </c>
      <c r="N4" s="5">
        <v>0.008958333333333334</v>
      </c>
      <c r="O4">
        <f t="shared" si="10"/>
        <v>102</v>
      </c>
      <c r="P4" s="5">
        <v>0.05560185185185185</v>
      </c>
      <c r="Q4">
        <f t="shared" si="11"/>
        <v>92.7</v>
      </c>
      <c r="R4" s="5">
        <v>0.025740740740740745</v>
      </c>
      <c r="S4">
        <f t="shared" si="12"/>
        <v>92.09</v>
      </c>
      <c r="T4" s="5">
        <v>0.013657407407407408</v>
      </c>
      <c r="U4">
        <f t="shared" si="13"/>
        <v>85.75</v>
      </c>
      <c r="V4" s="5">
        <v>0.04891203703703704</v>
      </c>
      <c r="W4">
        <f t="shared" si="1"/>
        <v>104</v>
      </c>
      <c r="X4" s="5">
        <v>0.026168981481481477</v>
      </c>
      <c r="Y4">
        <f t="shared" si="2"/>
        <v>104</v>
      </c>
      <c r="Z4" s="5">
        <v>0.009293981481481481</v>
      </c>
      <c r="AA4">
        <f t="shared" si="3"/>
        <v>101.41</v>
      </c>
      <c r="AB4" s="5">
        <v>0.04052083333333333</v>
      </c>
      <c r="AC4">
        <f t="shared" si="14"/>
        <v>100</v>
      </c>
      <c r="AD4" s="5">
        <v>0.028865740740740744</v>
      </c>
      <c r="AE4">
        <f t="shared" si="15"/>
        <v>88.49</v>
      </c>
      <c r="AF4" s="5">
        <v>0.05070601851851852</v>
      </c>
      <c r="AG4">
        <f t="shared" si="4"/>
        <v>98.17</v>
      </c>
      <c r="AH4" s="5">
        <v>0.019918981481481482</v>
      </c>
      <c r="AI4">
        <f>ROUND(IF(MIN(AH$2:AH$8)=AH4,AI$9,AI$9*(HOUR(MIN(AH$2:AH$8))*3600+MINUTE(MIN(AH$2:AH$8))*60+SECOND(MIN(AH$2:AH$8)))/(HOUR(AH4)*3600+MINUTE(AH4)*60+SECOND(AH4))),2)</f>
        <v>97.62</v>
      </c>
      <c r="AJ4" s="5">
        <v>0.056122685185185185</v>
      </c>
      <c r="AK4">
        <f t="shared" si="16"/>
        <v>98.1</v>
      </c>
      <c r="AL4" s="5">
        <v>0.043854166666666666</v>
      </c>
      <c r="AM4">
        <f t="shared" si="17"/>
        <v>93.22</v>
      </c>
      <c r="AO4">
        <f t="shared" si="18"/>
        <v>91.9</v>
      </c>
      <c r="AP4">
        <f t="shared" si="19"/>
        <v>92.7</v>
      </c>
      <c r="AQ4">
        <f t="shared" si="20"/>
        <v>104</v>
      </c>
      <c r="AR4">
        <f t="shared" si="21"/>
        <v>100</v>
      </c>
      <c r="AS4">
        <f t="shared" si="22"/>
        <v>98.17</v>
      </c>
      <c r="AT4">
        <f t="shared" si="23"/>
        <v>98.1</v>
      </c>
      <c r="AU4">
        <f t="shared" si="24"/>
        <v>99.87</v>
      </c>
      <c r="AV4">
        <f t="shared" si="25"/>
        <v>92.09</v>
      </c>
      <c r="AW4">
        <f t="shared" si="26"/>
        <v>104</v>
      </c>
      <c r="AX4">
        <f t="shared" si="27"/>
        <v>88.49</v>
      </c>
      <c r="AY4">
        <f t="shared" si="28"/>
        <v>97.62</v>
      </c>
      <c r="AZ4">
        <f t="shared" si="29"/>
        <v>93.22</v>
      </c>
      <c r="BA4">
        <f t="shared" si="30"/>
        <v>102</v>
      </c>
      <c r="BB4">
        <f t="shared" si="31"/>
        <v>85.75</v>
      </c>
      <c r="BC4">
        <f t="shared" si="32"/>
        <v>101.41</v>
      </c>
    </row>
    <row r="5" spans="1:55" ht="14.25" thickBot="1" thickTop="1">
      <c r="A5" s="2">
        <v>4</v>
      </c>
      <c r="B5" s="2" t="s">
        <v>18</v>
      </c>
      <c r="C5" s="2" t="s">
        <v>11</v>
      </c>
      <c r="D5" s="2" t="s">
        <v>19</v>
      </c>
      <c r="E5" s="2" t="s">
        <v>13</v>
      </c>
      <c r="F5" s="14">
        <f t="shared" si="5"/>
        <v>785.14</v>
      </c>
      <c r="G5">
        <f t="shared" si="6"/>
        <v>365.37</v>
      </c>
      <c r="H5">
        <f t="shared" si="7"/>
        <v>388.85</v>
      </c>
      <c r="I5">
        <f t="shared" si="8"/>
        <v>199.07</v>
      </c>
      <c r="J5" s="5">
        <v>0.06322916666666667</v>
      </c>
      <c r="K5">
        <f t="shared" si="9"/>
        <v>82.54</v>
      </c>
      <c r="L5" s="6">
        <v>0.023067129629629632</v>
      </c>
      <c r="M5">
        <f t="shared" si="0"/>
        <v>98.37</v>
      </c>
      <c r="N5" s="6">
        <v>0.009467592592592592</v>
      </c>
      <c r="O5">
        <f t="shared" si="10"/>
        <v>96.51</v>
      </c>
      <c r="P5" s="5">
        <v>0.0565625</v>
      </c>
      <c r="Q5">
        <f t="shared" si="11"/>
        <v>91.13</v>
      </c>
      <c r="R5" s="6">
        <v>0.02443287037037037</v>
      </c>
      <c r="S5">
        <f t="shared" si="12"/>
        <v>97.02</v>
      </c>
      <c r="T5" s="6">
        <v>0.01292824074074074</v>
      </c>
      <c r="U5">
        <f t="shared" si="13"/>
        <v>90.59</v>
      </c>
      <c r="V5" s="5">
        <v>0.050034722222222223</v>
      </c>
      <c r="W5">
        <f t="shared" si="1"/>
        <v>101.67</v>
      </c>
      <c r="X5" s="5">
        <v>0.028483796296296295</v>
      </c>
      <c r="Y5">
        <f t="shared" si="2"/>
        <v>95.55</v>
      </c>
      <c r="Z5" s="5">
        <v>0.009189814814814814</v>
      </c>
      <c r="AA5">
        <f t="shared" si="3"/>
        <v>102.56</v>
      </c>
      <c r="AB5" s="5">
        <v>0.04739583333333333</v>
      </c>
      <c r="AC5">
        <f t="shared" si="14"/>
        <v>85.49</v>
      </c>
      <c r="AD5" s="5">
        <v>0.03037037037037037</v>
      </c>
      <c r="AE5">
        <f t="shared" si="15"/>
        <v>84.11</v>
      </c>
      <c r="AF5" s="5">
        <v>0.05716435185185185</v>
      </c>
      <c r="AG5">
        <f t="shared" si="4"/>
        <v>87.08</v>
      </c>
      <c r="AH5" s="5">
        <v>0.020011574074074074</v>
      </c>
      <c r="AI5">
        <f>ROUND(IF(MIN(AH$2:AH$8)=AH5,AI$9,AI$9*(HOUR(MIN(AH$2:AH$8))*3600+MINUTE(MIN(AH$2:AH$8))*60+SECOND(MIN(AH$2:AH$8)))/(HOUR(AH5)*3600+MINUTE(AH5)*60+SECOND(AH5))),2)</f>
        <v>97.17</v>
      </c>
      <c r="AJ5" s="5">
        <v>0.06508101851851851</v>
      </c>
      <c r="AK5">
        <f t="shared" si="16"/>
        <v>84.6</v>
      </c>
      <c r="AL5" s="5">
        <v>0.04245370370370371</v>
      </c>
      <c r="AM5">
        <f t="shared" si="17"/>
        <v>96.29</v>
      </c>
      <c r="AO5">
        <f t="shared" si="18"/>
        <v>82.54</v>
      </c>
      <c r="AP5">
        <f t="shared" si="19"/>
        <v>91.13</v>
      </c>
      <c r="AQ5">
        <f t="shared" si="20"/>
        <v>101.67</v>
      </c>
      <c r="AR5">
        <f t="shared" si="21"/>
        <v>85.49</v>
      </c>
      <c r="AS5">
        <f t="shared" si="22"/>
        <v>87.08</v>
      </c>
      <c r="AT5">
        <f t="shared" si="23"/>
        <v>84.6</v>
      </c>
      <c r="AU5">
        <f t="shared" si="24"/>
        <v>98.37</v>
      </c>
      <c r="AV5">
        <f t="shared" si="25"/>
        <v>97.02</v>
      </c>
      <c r="AW5">
        <f t="shared" si="26"/>
        <v>95.55</v>
      </c>
      <c r="AX5">
        <f t="shared" si="27"/>
        <v>84.11</v>
      </c>
      <c r="AY5">
        <f t="shared" si="28"/>
        <v>97.17</v>
      </c>
      <c r="AZ5">
        <f t="shared" si="29"/>
        <v>96.29</v>
      </c>
      <c r="BA5">
        <f t="shared" si="30"/>
        <v>96.51</v>
      </c>
      <c r="BB5">
        <f t="shared" si="31"/>
        <v>90.59</v>
      </c>
      <c r="BC5">
        <f t="shared" si="32"/>
        <v>102.56</v>
      </c>
    </row>
    <row r="6" spans="1:55" ht="14.25" thickBot="1" thickTop="1">
      <c r="A6" s="2">
        <v>5</v>
      </c>
      <c r="B6" s="2" t="s">
        <v>20</v>
      </c>
      <c r="C6" s="2" t="s">
        <v>21</v>
      </c>
      <c r="D6" s="2" t="s">
        <v>22</v>
      </c>
      <c r="E6" s="2" t="s">
        <v>23</v>
      </c>
      <c r="F6" s="12">
        <f t="shared" si="5"/>
        <v>708.7700000000001</v>
      </c>
      <c r="G6">
        <f t="shared" si="6"/>
        <v>334.25</v>
      </c>
      <c r="H6">
        <f t="shared" si="7"/>
        <v>344.59</v>
      </c>
      <c r="I6">
        <f t="shared" si="8"/>
        <v>191.43</v>
      </c>
      <c r="J6" s="5">
        <v>0.06358796296296297</v>
      </c>
      <c r="K6">
        <f t="shared" si="9"/>
        <v>82.08</v>
      </c>
      <c r="L6" s="5">
        <v>0.02677083333333333</v>
      </c>
      <c r="M6">
        <f t="shared" si="0"/>
        <v>84.76</v>
      </c>
      <c r="N6" s="5">
        <v>0.009791666666666666</v>
      </c>
      <c r="O6">
        <f t="shared" si="10"/>
        <v>93.32</v>
      </c>
      <c r="P6" s="5">
        <v>0.06138888888888889</v>
      </c>
      <c r="Q6">
        <f t="shared" si="11"/>
        <v>83.96</v>
      </c>
      <c r="R6" s="5">
        <v>0.02693287037037037</v>
      </c>
      <c r="S6">
        <f t="shared" si="12"/>
        <v>88.02</v>
      </c>
      <c r="T6" s="5">
        <v>0.014548611111111111</v>
      </c>
      <c r="U6">
        <f t="shared" si="13"/>
        <v>80.5</v>
      </c>
      <c r="V6" s="5">
        <v>0.06618055555555556</v>
      </c>
      <c r="W6">
        <f t="shared" si="1"/>
        <v>76.86</v>
      </c>
      <c r="X6" s="5">
        <v>0.02974537037037037</v>
      </c>
      <c r="Y6">
        <f t="shared" si="2"/>
        <v>91.5</v>
      </c>
      <c r="Z6" s="5">
        <v>0.009606481481481481</v>
      </c>
      <c r="AA6">
        <f t="shared" si="3"/>
        <v>98.11</v>
      </c>
      <c r="AB6" s="5">
        <v>0.0465625</v>
      </c>
      <c r="AC6">
        <f t="shared" si="14"/>
        <v>87.02</v>
      </c>
      <c r="AD6" s="5">
        <v>0.03782407407407407</v>
      </c>
      <c r="AE6">
        <f t="shared" si="15"/>
        <v>67.53</v>
      </c>
      <c r="AF6" s="5">
        <v>0.06701388888888889</v>
      </c>
      <c r="AG6">
        <f t="shared" si="4"/>
        <v>74.28</v>
      </c>
      <c r="AH6" s="5">
        <v>0.024212962962962964</v>
      </c>
      <c r="AI6">
        <f>ROUND(IF(MIN(AH$2:AH$8)=AH6,AI$9,AI$9*(HOUR(MIN(AH$2:AH$8))*3600+MINUTE(MIN(AH$2:AH$8))*60+SECOND(MIN(AH$2:AH$8)))/(HOUR(AH6)*3600+MINUTE(AH6)*60+SECOND(AH6))),2)</f>
        <v>80.31</v>
      </c>
      <c r="AJ6" s="5">
        <v>0.0678125</v>
      </c>
      <c r="AK6">
        <f t="shared" si="16"/>
        <v>81.19</v>
      </c>
      <c r="AL6" s="5">
        <v>0.05296296296296296</v>
      </c>
      <c r="AM6">
        <f t="shared" si="17"/>
        <v>77.19</v>
      </c>
      <c r="AO6">
        <f t="shared" si="18"/>
        <v>82.08</v>
      </c>
      <c r="AP6">
        <f t="shared" si="19"/>
        <v>83.96</v>
      </c>
      <c r="AQ6">
        <f t="shared" si="20"/>
        <v>76.86</v>
      </c>
      <c r="AR6">
        <f t="shared" si="21"/>
        <v>87.02</v>
      </c>
      <c r="AS6">
        <f t="shared" si="22"/>
        <v>74.28</v>
      </c>
      <c r="AT6">
        <f t="shared" si="23"/>
        <v>81.19</v>
      </c>
      <c r="AU6">
        <f t="shared" si="24"/>
        <v>84.76</v>
      </c>
      <c r="AV6">
        <f t="shared" si="25"/>
        <v>88.02</v>
      </c>
      <c r="AW6">
        <f t="shared" si="26"/>
        <v>91.5</v>
      </c>
      <c r="AX6">
        <f t="shared" si="27"/>
        <v>67.53</v>
      </c>
      <c r="AY6">
        <f t="shared" si="28"/>
        <v>80.31</v>
      </c>
      <c r="AZ6">
        <f t="shared" si="29"/>
        <v>77.19</v>
      </c>
      <c r="BA6">
        <f t="shared" si="30"/>
        <v>93.32</v>
      </c>
      <c r="BB6">
        <f t="shared" si="31"/>
        <v>80.5</v>
      </c>
      <c r="BC6">
        <f t="shared" si="32"/>
        <v>98.11</v>
      </c>
    </row>
    <row r="7" spans="1:55" ht="14.25" thickBot="1" thickTop="1">
      <c r="A7" s="2">
        <v>6</v>
      </c>
      <c r="B7" s="3" t="s">
        <v>28</v>
      </c>
      <c r="C7" s="3" t="s">
        <v>74</v>
      </c>
      <c r="D7" s="3" t="s">
        <v>30</v>
      </c>
      <c r="E7" s="3" t="s">
        <v>27</v>
      </c>
      <c r="F7" s="11">
        <f t="shared" si="5"/>
        <v>812.62</v>
      </c>
      <c r="G7">
        <f t="shared" si="6"/>
        <v>389.02</v>
      </c>
      <c r="H7" s="11">
        <f t="shared" si="7"/>
        <v>404.88</v>
      </c>
      <c r="I7" s="11">
        <f t="shared" si="8"/>
        <v>206</v>
      </c>
      <c r="J7" s="5">
        <v>0.054837962962962956</v>
      </c>
      <c r="K7">
        <f t="shared" si="9"/>
        <v>95.18</v>
      </c>
      <c r="L7" s="5">
        <v>0.02224537037037037</v>
      </c>
      <c r="M7">
        <f t="shared" si="0"/>
        <v>102</v>
      </c>
      <c r="N7" s="5">
        <v>0.008981481481481481</v>
      </c>
      <c r="O7">
        <f t="shared" si="10"/>
        <v>101.74</v>
      </c>
      <c r="P7" s="5">
        <v>0.05335648148148148</v>
      </c>
      <c r="Q7">
        <f t="shared" si="11"/>
        <v>96.6</v>
      </c>
      <c r="R7" s="5">
        <v>0.023240740740740742</v>
      </c>
      <c r="S7">
        <f t="shared" si="12"/>
        <v>102</v>
      </c>
      <c r="T7" s="5">
        <v>0.011481481481481483</v>
      </c>
      <c r="U7">
        <f t="shared" si="13"/>
        <v>102</v>
      </c>
      <c r="V7" s="5">
        <v>0.05319444444444444</v>
      </c>
      <c r="W7">
        <f t="shared" si="1"/>
        <v>95.63</v>
      </c>
      <c r="X7" s="5">
        <v>0.02697916666666667</v>
      </c>
      <c r="Y7">
        <f t="shared" si="2"/>
        <v>100.88</v>
      </c>
      <c r="Z7" s="5">
        <v>0.0090625</v>
      </c>
      <c r="AA7">
        <f t="shared" si="3"/>
        <v>104</v>
      </c>
      <c r="AB7" s="5">
        <v>0.04186342592592593</v>
      </c>
      <c r="AC7">
        <f t="shared" si="14"/>
        <v>96.79</v>
      </c>
      <c r="AD7" s="5">
        <v>0.025543981481481483</v>
      </c>
      <c r="AE7">
        <f t="shared" si="15"/>
        <v>100</v>
      </c>
      <c r="AF7" s="5">
        <v>0.04978009259259259</v>
      </c>
      <c r="AG7">
        <f t="shared" si="4"/>
        <v>100</v>
      </c>
      <c r="AH7" s="5">
        <v>0.019444444444444445</v>
      </c>
      <c r="AI7">
        <f>ROUND(IF(MIN(AH$2:AH$8)=AH7,AI$9,AI$9*(HOUR(MIN(AH$2:AH$8))*3600+MINUTE(MIN(AH$2:AH$8))*60+SECOND(MIN(AH$2:AH$8)))/(HOUR(AH7)*3600+MINUTE(AH7)*60+SECOND(AH7))),2)</f>
        <v>100</v>
      </c>
      <c r="AJ7" s="5"/>
      <c r="AK7">
        <v>0</v>
      </c>
      <c r="AL7" s="5"/>
      <c r="AM7">
        <v>0</v>
      </c>
      <c r="AO7">
        <f t="shared" si="18"/>
        <v>95.18</v>
      </c>
      <c r="AP7">
        <f t="shared" si="19"/>
        <v>96.6</v>
      </c>
      <c r="AQ7">
        <f t="shared" si="20"/>
        <v>95.63</v>
      </c>
      <c r="AR7">
        <f t="shared" si="21"/>
        <v>96.79</v>
      </c>
      <c r="AS7">
        <f t="shared" si="22"/>
        <v>100</v>
      </c>
      <c r="AT7">
        <f t="shared" si="23"/>
        <v>0</v>
      </c>
      <c r="AU7">
        <f t="shared" si="24"/>
        <v>102</v>
      </c>
      <c r="AV7">
        <f t="shared" si="25"/>
        <v>102</v>
      </c>
      <c r="AW7">
        <f t="shared" si="26"/>
        <v>100.88</v>
      </c>
      <c r="AX7">
        <f t="shared" si="27"/>
        <v>100</v>
      </c>
      <c r="AY7">
        <f t="shared" si="28"/>
        <v>100</v>
      </c>
      <c r="AZ7">
        <f t="shared" si="29"/>
        <v>0</v>
      </c>
      <c r="BA7">
        <f t="shared" si="30"/>
        <v>101.74</v>
      </c>
      <c r="BB7">
        <f t="shared" si="31"/>
        <v>102</v>
      </c>
      <c r="BC7">
        <f t="shared" si="32"/>
        <v>104</v>
      </c>
    </row>
    <row r="8" spans="1:55" ht="13.5" thickTop="1">
      <c r="A8" t="s">
        <v>73</v>
      </c>
      <c r="F8">
        <f t="shared" si="5"/>
        <v>822</v>
      </c>
      <c r="G8">
        <f t="shared" si="6"/>
        <v>408</v>
      </c>
      <c r="H8">
        <f t="shared" si="7"/>
        <v>408</v>
      </c>
      <c r="I8">
        <f t="shared" si="8"/>
        <v>206</v>
      </c>
      <c r="J8" s="5">
        <v>0.05116898148148149</v>
      </c>
      <c r="K8">
        <f t="shared" si="9"/>
        <v>102</v>
      </c>
      <c r="L8" s="5">
        <v>0.02224537037037037</v>
      </c>
      <c r="M8">
        <f t="shared" si="0"/>
        <v>102</v>
      </c>
      <c r="N8" s="5">
        <v>0.008958333333333334</v>
      </c>
      <c r="O8">
        <f t="shared" si="10"/>
        <v>102</v>
      </c>
      <c r="P8" s="5">
        <v>0.05053240740740741</v>
      </c>
      <c r="Q8">
        <f t="shared" si="11"/>
        <v>102</v>
      </c>
      <c r="R8" s="5">
        <v>0.023240740740740742</v>
      </c>
      <c r="S8">
        <f t="shared" si="12"/>
        <v>102</v>
      </c>
      <c r="T8" s="5">
        <v>0.011481481481481483</v>
      </c>
      <c r="U8">
        <f t="shared" si="13"/>
        <v>102</v>
      </c>
      <c r="V8" s="5">
        <v>0.04891203703703704</v>
      </c>
      <c r="W8">
        <f t="shared" si="1"/>
        <v>104</v>
      </c>
      <c r="X8" s="5">
        <v>0.026168981481481477</v>
      </c>
      <c r="Y8">
        <f t="shared" si="2"/>
        <v>104</v>
      </c>
      <c r="Z8" s="5">
        <v>0.0090625</v>
      </c>
      <c r="AA8">
        <f t="shared" si="3"/>
        <v>104</v>
      </c>
      <c r="AB8" s="5">
        <v>0.04052083333333333</v>
      </c>
      <c r="AC8">
        <f t="shared" si="14"/>
        <v>100</v>
      </c>
      <c r="AD8" s="5">
        <v>0.025543981481481483</v>
      </c>
      <c r="AE8">
        <f t="shared" si="15"/>
        <v>100</v>
      </c>
      <c r="AF8" s="5">
        <v>0.04978009259259259</v>
      </c>
      <c r="AG8">
        <f t="shared" si="4"/>
        <v>100</v>
      </c>
      <c r="AH8" s="5">
        <v>0.019444444444444445</v>
      </c>
      <c r="AI8">
        <f>ROUND(IF(MIN(AH$2:AH$8)=AH8,AI$9,AI$9*(HOUR(MIN(AH$2:AH$8))*3600+MINUTE(MIN(AH$2:AH$8))*60+SECOND(MIN(AH$2:AH$8)))/(HOUR(AH8)*3600+MINUTE(AH8)*60+SECOND(AH8))),2)</f>
        <v>100</v>
      </c>
      <c r="AJ8" s="5">
        <v>0.055057870370370375</v>
      </c>
      <c r="AK8">
        <f t="shared" si="16"/>
        <v>100</v>
      </c>
      <c r="AL8" s="5">
        <v>0.040879629629629634</v>
      </c>
      <c r="AM8">
        <f t="shared" si="17"/>
        <v>100</v>
      </c>
      <c r="AO8">
        <f t="shared" si="18"/>
        <v>102</v>
      </c>
      <c r="AP8">
        <f t="shared" si="19"/>
        <v>102</v>
      </c>
      <c r="AQ8">
        <f t="shared" si="20"/>
        <v>104</v>
      </c>
      <c r="AR8">
        <f t="shared" si="21"/>
        <v>100</v>
      </c>
      <c r="AS8">
        <f t="shared" si="22"/>
        <v>100</v>
      </c>
      <c r="AT8">
        <f t="shared" si="23"/>
        <v>100</v>
      </c>
      <c r="AU8">
        <f t="shared" si="24"/>
        <v>102</v>
      </c>
      <c r="AV8">
        <f t="shared" si="25"/>
        <v>102</v>
      </c>
      <c r="AW8">
        <f t="shared" si="26"/>
        <v>104</v>
      </c>
      <c r="AX8">
        <f t="shared" si="27"/>
        <v>100</v>
      </c>
      <c r="AY8">
        <f t="shared" si="28"/>
        <v>100</v>
      </c>
      <c r="AZ8">
        <f t="shared" si="29"/>
        <v>100</v>
      </c>
      <c r="BA8">
        <f t="shared" si="30"/>
        <v>102</v>
      </c>
      <c r="BB8">
        <f t="shared" si="31"/>
        <v>102</v>
      </c>
      <c r="BC8">
        <f t="shared" si="32"/>
        <v>104</v>
      </c>
    </row>
    <row r="9" spans="1:55" ht="12.75">
      <c r="A9" t="s">
        <v>85</v>
      </c>
      <c r="G9" s="5"/>
      <c r="H9" s="5"/>
      <c r="I9" s="5"/>
      <c r="K9">
        <v>102</v>
      </c>
      <c r="M9">
        <v>102</v>
      </c>
      <c r="O9">
        <v>102</v>
      </c>
      <c r="Q9">
        <v>102</v>
      </c>
      <c r="S9">
        <v>102</v>
      </c>
      <c r="U9">
        <v>102</v>
      </c>
      <c r="W9">
        <v>104</v>
      </c>
      <c r="Y9">
        <v>104</v>
      </c>
      <c r="AA9">
        <v>104</v>
      </c>
      <c r="AC9">
        <v>100</v>
      </c>
      <c r="AE9">
        <v>100</v>
      </c>
      <c r="AG9">
        <v>100</v>
      </c>
      <c r="AI9">
        <v>100</v>
      </c>
      <c r="AK9">
        <v>100</v>
      </c>
      <c r="AM9">
        <v>100</v>
      </c>
      <c r="AO9">
        <f t="shared" si="18"/>
        <v>102</v>
      </c>
      <c r="AP9">
        <f t="shared" si="19"/>
        <v>102</v>
      </c>
      <c r="AQ9">
        <f t="shared" si="20"/>
        <v>104</v>
      </c>
      <c r="AR9">
        <f t="shared" si="21"/>
        <v>100</v>
      </c>
      <c r="AS9">
        <f t="shared" si="22"/>
        <v>100</v>
      </c>
      <c r="AT9">
        <f t="shared" si="23"/>
        <v>100</v>
      </c>
      <c r="AU9">
        <f t="shared" si="24"/>
        <v>102</v>
      </c>
      <c r="AV9">
        <f t="shared" si="25"/>
        <v>102</v>
      </c>
      <c r="AW9">
        <f t="shared" si="26"/>
        <v>104</v>
      </c>
      <c r="AX9">
        <f t="shared" si="27"/>
        <v>100</v>
      </c>
      <c r="AY9">
        <f t="shared" si="28"/>
        <v>100</v>
      </c>
      <c r="AZ9">
        <f t="shared" si="29"/>
        <v>100</v>
      </c>
      <c r="BA9">
        <f t="shared" si="30"/>
        <v>102</v>
      </c>
      <c r="BB9">
        <f t="shared" si="31"/>
        <v>102</v>
      </c>
      <c r="BC9">
        <f t="shared" si="32"/>
        <v>104</v>
      </c>
    </row>
    <row r="10" spans="7:9" ht="12.75">
      <c r="G10" s="5"/>
      <c r="H10" s="5"/>
      <c r="I10" s="5"/>
    </row>
    <row r="11" spans="1:9" ht="13.5">
      <c r="A11" s="7"/>
      <c r="B11" s="11"/>
      <c r="C11" t="s">
        <v>112</v>
      </c>
      <c r="G11" s="5"/>
      <c r="H11" s="5"/>
      <c r="I11" s="5"/>
    </row>
    <row r="12" spans="2:9" ht="12.75">
      <c r="B12" s="12"/>
      <c r="C12" t="s">
        <v>113</v>
      </c>
      <c r="H12" s="5"/>
      <c r="I12" s="5"/>
    </row>
    <row r="13" spans="2:9" ht="12.75">
      <c r="B13" s="13"/>
      <c r="C13" t="s">
        <v>114</v>
      </c>
      <c r="H13" s="5"/>
      <c r="I13" s="5"/>
    </row>
    <row r="14" spans="2:9" ht="12.75">
      <c r="B14" s="14"/>
      <c r="C14" t="s">
        <v>115</v>
      </c>
      <c r="H14" s="5"/>
      <c r="I14" s="5"/>
    </row>
    <row r="15" spans="8:9" ht="12.75">
      <c r="H15" s="5"/>
      <c r="I15" s="5"/>
    </row>
    <row r="16" spans="8:9" ht="12.75">
      <c r="H16" s="5"/>
      <c r="I16" s="5"/>
    </row>
    <row r="17" spans="8:9" ht="12.75">
      <c r="H17" s="5"/>
      <c r="I17" s="5"/>
    </row>
    <row r="18" spans="6:7" ht="12.75">
      <c r="F18" s="8"/>
      <c r="G18" s="9"/>
    </row>
    <row r="19" ht="13.5">
      <c r="A19" s="7"/>
    </row>
    <row r="20" ht="13.5">
      <c r="A20" s="7"/>
    </row>
    <row r="21" ht="13.5">
      <c r="A21" s="7"/>
    </row>
    <row r="22" ht="13.5">
      <c r="A22" s="7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61"/>
  <sheetViews>
    <sheetView tabSelected="1" workbookViewId="0" topLeftCell="A1">
      <selection activeCell="A1" sqref="A1"/>
    </sheetView>
  </sheetViews>
  <sheetFormatPr defaultColWidth="11.421875" defaultRowHeight="12.75"/>
  <cols>
    <col min="6" max="35" width="11.421875" style="0" customWidth="1"/>
  </cols>
  <sheetData>
    <row r="1" spans="1:55" ht="27" thickBot="1" thickTop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5</v>
      </c>
      <c r="G1" s="4" t="s">
        <v>94</v>
      </c>
      <c r="H1" s="4" t="s">
        <v>95</v>
      </c>
      <c r="I1" s="4" t="s">
        <v>96</v>
      </c>
      <c r="J1" s="4" t="s">
        <v>66</v>
      </c>
      <c r="K1" s="4" t="s">
        <v>67</v>
      </c>
      <c r="L1" s="4" t="s">
        <v>68</v>
      </c>
      <c r="M1" s="4" t="s">
        <v>67</v>
      </c>
      <c r="N1" s="4" t="s">
        <v>75</v>
      </c>
      <c r="O1" s="4" t="s">
        <v>67</v>
      </c>
      <c r="P1" s="4" t="s">
        <v>76</v>
      </c>
      <c r="Q1" s="4" t="s">
        <v>67</v>
      </c>
      <c r="R1" s="4" t="s">
        <v>77</v>
      </c>
      <c r="S1" s="4" t="s">
        <v>67</v>
      </c>
      <c r="T1" s="4" t="s">
        <v>78</v>
      </c>
      <c r="U1" s="4" t="s">
        <v>67</v>
      </c>
      <c r="V1" s="4" t="s">
        <v>69</v>
      </c>
      <c r="W1" s="4" t="s">
        <v>67</v>
      </c>
      <c r="X1" s="4" t="s">
        <v>70</v>
      </c>
      <c r="Y1" s="4" t="s">
        <v>67</v>
      </c>
      <c r="Z1" s="4" t="s">
        <v>71</v>
      </c>
      <c r="AA1" s="4" t="s">
        <v>67</v>
      </c>
      <c r="AB1" s="4" t="s">
        <v>79</v>
      </c>
      <c r="AC1" s="4" t="s">
        <v>67</v>
      </c>
      <c r="AD1" s="4" t="s">
        <v>80</v>
      </c>
      <c r="AE1" s="4" t="s">
        <v>67</v>
      </c>
      <c r="AF1" s="4" t="s">
        <v>81</v>
      </c>
      <c r="AG1" s="4" t="s">
        <v>67</v>
      </c>
      <c r="AH1" s="4" t="s">
        <v>82</v>
      </c>
      <c r="AI1" s="4" t="s">
        <v>67</v>
      </c>
      <c r="AJ1" s="4" t="s">
        <v>83</v>
      </c>
      <c r="AK1" s="4" t="s">
        <v>67</v>
      </c>
      <c r="AL1" s="4" t="s">
        <v>84</v>
      </c>
      <c r="AM1" s="4" t="s">
        <v>67</v>
      </c>
      <c r="AO1" s="10" t="s">
        <v>97</v>
      </c>
      <c r="AP1" s="10" t="s">
        <v>98</v>
      </c>
      <c r="AQ1" s="10" t="s">
        <v>99</v>
      </c>
      <c r="AR1" s="10" t="s">
        <v>100</v>
      </c>
      <c r="AS1" s="10" t="s">
        <v>101</v>
      </c>
      <c r="AT1" s="10" t="s">
        <v>102</v>
      </c>
      <c r="AU1" s="10" t="s">
        <v>103</v>
      </c>
      <c r="AV1" s="10" t="s">
        <v>104</v>
      </c>
      <c r="AW1" s="10" t="s">
        <v>105</v>
      </c>
      <c r="AX1" s="10" t="s">
        <v>106</v>
      </c>
      <c r="AY1" s="10" t="s">
        <v>107</v>
      </c>
      <c r="AZ1" s="10" t="s">
        <v>108</v>
      </c>
      <c r="BA1" s="10" t="s">
        <v>109</v>
      </c>
      <c r="BB1" s="10" t="s">
        <v>110</v>
      </c>
      <c r="BC1" s="10" t="s">
        <v>111</v>
      </c>
    </row>
    <row r="2" spans="1:55" ht="14.25" thickBot="1" thickTop="1">
      <c r="A2" s="2">
        <v>1</v>
      </c>
      <c r="B2" s="2" t="s">
        <v>32</v>
      </c>
      <c r="C2" s="2" t="s">
        <v>33</v>
      </c>
      <c r="D2" s="2" t="s">
        <v>7</v>
      </c>
      <c r="E2" s="2" t="s">
        <v>13</v>
      </c>
      <c r="F2">
        <f>SUM(LARGE(AO2:BC2,1),LARGE(AO2:BC2,2),LARGE(AO2:BC2,3),LARGE(AO2:BC2,4),LARGE(AO2:BC2,5),LARGE(AO2:BC2,6),LARGE(AO2:BC2,7),LARGE(AO2:BC2,8))</f>
        <v>574.18</v>
      </c>
      <c r="G2">
        <f>SUM(LARGE(AO2:AT2,1),LARGE(AO2:AT2,2),LARGE(AO2:AT2,3),LARGE(AO2:AT2,4))</f>
        <v>290.61</v>
      </c>
      <c r="H2">
        <f>SUM(LARGE(AU2:AZ2,1),LARGE(AU2:AZ2,2),LARGE(AU2:AZ2,3),LARGE(AU2:AZ2,4))</f>
        <v>196.76999999999998</v>
      </c>
      <c r="I2">
        <f>SUM(LARGE(BA2:BC2,1),LARGE(BA2:BC2,2))</f>
        <v>86.8</v>
      </c>
      <c r="J2" s="5">
        <v>0.05590277777777778</v>
      </c>
      <c r="K2">
        <f>ROUND(IF(MIN(J$2:J$17)=J2,K$18,K$18*(HOUR(MIN(J$2:J$17))*3600+MINUTE(MIN(J$2:J$17))*60+SECOND(MIN(J$2:J$17)))/(HOUR(J2)*3600+MINUTE(J2)*60+SECOND(J2))),2)</f>
        <v>102</v>
      </c>
      <c r="L2" s="5">
        <v>0.02515046296296296</v>
      </c>
      <c r="M2">
        <f aca="true" t="shared" si="0" ref="M2:M17">ROUND(IF(MIN(L$2:L$17)=L2,M$18,M$18*(HOUR(MIN(L$2:L$17))*3600+MINUTE(MIN(L$2:L$17))*60+SECOND(MIN(L$2:L$17)))/(HOUR(L2)*3600+MINUTE(L2)*60+SECOND(L2))),2)</f>
        <v>102</v>
      </c>
      <c r="N2" s="5"/>
      <c r="O2">
        <v>0</v>
      </c>
      <c r="P2" s="6"/>
      <c r="Q2">
        <v>0</v>
      </c>
      <c r="R2" s="5"/>
      <c r="S2">
        <v>0</v>
      </c>
      <c r="U2">
        <v>0</v>
      </c>
      <c r="V2" s="5">
        <v>0.052708333333333336</v>
      </c>
      <c r="W2">
        <f aca="true" t="shared" si="1" ref="W2:W17">ROUND(IF(MIN(V$2:V$17)=V2,W$18,W$18*(HOUR(MIN(V$2:V$17))*3600+MINUTE(MIN(V$2:V$17))*60+SECOND(MIN(V$2:V$17)))/(HOUR(V2)*3600+MINUTE(V2)*60+SECOND(V2))),2)</f>
        <v>96.51</v>
      </c>
      <c r="X2" s="5">
        <v>0.027395833333333338</v>
      </c>
      <c r="Y2">
        <f aca="true" t="shared" si="2" ref="Y2:Y17">ROUND(IF(MIN(X$2:X$17)=X2,Y$18,Y$18*(HOUR(MIN(X$2:X$17))*3600+MINUTE(MIN(X$2:X$17))*60+SECOND(MIN(X$2:X$17)))/(HOUR(X2)*3600+MINUTE(X2)*60+SECOND(X2))),2)</f>
        <v>94.77</v>
      </c>
      <c r="Z2" s="5">
        <v>0.012175925925925929</v>
      </c>
      <c r="AA2">
        <f aca="true" t="shared" si="3" ref="AA2:AA17">ROUND(IF(MIN(Z$2:Z$17)=Z2,AA$18,AA$18*(HOUR(MIN(Z$2:Z$17))*3600+MINUTE(MIN(Z$2:Z$17))*60+SECOND(MIN(Z$2:Z$17)))/(HOUR(Z2)*3600+MINUTE(Z2)*60+SECOND(Z2))),2)</f>
        <v>86.8</v>
      </c>
      <c r="AC2">
        <v>0</v>
      </c>
      <c r="AE2">
        <v>0</v>
      </c>
      <c r="AF2" s="5">
        <v>0.06390046296296296</v>
      </c>
      <c r="AG2">
        <f aca="true" t="shared" si="4" ref="AG2:AG17">ROUND(IF(MIN(AF$2:AF$17)=AF2,AG$18,AG$18*(HOUR(MIN(AF$2:AF$17))*3600+MINUTE(MIN(AF$2:AF$17))*60+SECOND(MIN(AF$2:AF$17)))/(HOUR(AF2)*3600+MINUTE(AF2)*60+SECOND(AF2))),2)</f>
        <v>92.1</v>
      </c>
      <c r="AI2">
        <v>0</v>
      </c>
      <c r="AK2">
        <v>0</v>
      </c>
      <c r="AM2">
        <v>0</v>
      </c>
      <c r="AO2">
        <f>K2</f>
        <v>102</v>
      </c>
      <c r="AP2">
        <f>Q2</f>
        <v>0</v>
      </c>
      <c r="AQ2">
        <f>W2</f>
        <v>96.51</v>
      </c>
      <c r="AR2">
        <f>AC2</f>
        <v>0</v>
      </c>
      <c r="AS2">
        <f>AG2</f>
        <v>92.1</v>
      </c>
      <c r="AT2">
        <f>AK2</f>
        <v>0</v>
      </c>
      <c r="AU2">
        <f>M2</f>
        <v>102</v>
      </c>
      <c r="AV2">
        <f>S2</f>
        <v>0</v>
      </c>
      <c r="AW2">
        <f>Y2</f>
        <v>94.77</v>
      </c>
      <c r="AX2">
        <f>AE2</f>
        <v>0</v>
      </c>
      <c r="AY2">
        <f>AI2</f>
        <v>0</v>
      </c>
      <c r="AZ2">
        <f>AM2</f>
        <v>0</v>
      </c>
      <c r="BA2">
        <f>O2</f>
        <v>0</v>
      </c>
      <c r="BB2">
        <f>U2</f>
        <v>0</v>
      </c>
      <c r="BC2">
        <f>AA2</f>
        <v>86.8</v>
      </c>
    </row>
    <row r="3" spans="1:55" ht="14.25" thickBot="1" thickTop="1">
      <c r="A3" s="2">
        <v>2</v>
      </c>
      <c r="B3" s="2" t="s">
        <v>34</v>
      </c>
      <c r="C3" s="2" t="s">
        <v>35</v>
      </c>
      <c r="D3" s="2" t="s">
        <v>36</v>
      </c>
      <c r="E3" s="2" t="s">
        <v>13</v>
      </c>
      <c r="F3" s="11">
        <f aca="true" t="shared" si="5" ref="F3:F17">SUM(LARGE(AO3:BC3,1),LARGE(AO3:BC3,2),LARGE(AO3:BC3,3),LARGE(AO3:BC3,4),LARGE(AO3:BC3,5),LARGE(AO3:BC3,6),LARGE(AO3:BC3,7),LARGE(AO3:BC3,8))</f>
        <v>808.78</v>
      </c>
      <c r="G3" s="11">
        <f aca="true" t="shared" si="6" ref="G3:G17">SUM(LARGE(AO3:AT3,1),LARGE(AO3:AT3,2),LARGE(AO3:AT3,3),LARGE(AO3:AT3,4))</f>
        <v>403</v>
      </c>
      <c r="H3" s="11">
        <f aca="true" t="shared" si="7" ref="H3:H17">SUM(LARGE(AU3:AZ3,1),LARGE(AU3:AZ3,2),LARGE(AU3:AZ3,3),LARGE(AU3:AZ3,4))</f>
        <v>402</v>
      </c>
      <c r="I3">
        <f aca="true" t="shared" si="8" ref="I3:I17">SUM(LARGE(BA3:BC3,1),LARGE(BA3:BC3,2))</f>
        <v>202.76</v>
      </c>
      <c r="J3" s="5">
        <v>0.05783564814814815</v>
      </c>
      <c r="K3">
        <f aca="true" t="shared" si="9" ref="K3:K17">ROUND(IF(MIN(J$2:J$17)=J3,K$18,K$18*(HOUR(MIN(J$2:J$17))*3600+MINUTE(MIN(J$2:J$17))*60+SECOND(MIN(J$2:J$17)))/(HOUR(J3)*3600+MINUTE(J3)*60+SECOND(J3))),2)</f>
        <v>98.59</v>
      </c>
      <c r="L3" s="5"/>
      <c r="M3">
        <v>10</v>
      </c>
      <c r="N3" s="5">
        <v>0.008472222222222221</v>
      </c>
      <c r="O3">
        <f aca="true" t="shared" si="10" ref="O3:O17">ROUND(IF(MIN(N$2:N$17)=N3,O$18,O$18*(HOUR(MIN(N$2:N$17))*3600+MINUTE(MIN(N$2:N$17))*60+SECOND(MIN(N$2:N$17)))/(HOUR(N3)*3600+MINUTE(N3)*60+SECOND(N3))),2)</f>
        <v>100.05</v>
      </c>
      <c r="P3" s="5">
        <v>0.053182870370370366</v>
      </c>
      <c r="Q3">
        <f aca="true" t="shared" si="11" ref="Q3:Q17">ROUND(IF(MIN(P$2:P$17)=P3,Q$18,Q$18*(HOUR(MIN(P$2:P$17))*3600+MINUTE(MIN(P$2:P$17))*60+SECOND(MIN(P$2:P$17)))/(HOUR(P3)*3600+MINUTE(P3)*60+SECOND(P3))),2)</f>
        <v>99</v>
      </c>
      <c r="R3" s="5">
        <v>0.019363425925925926</v>
      </c>
      <c r="S3">
        <f aca="true" t="shared" si="12" ref="S3:S17">ROUND(IF(MIN(R$2:R$17)=R3,S$18,S$18*(HOUR(MIN(R$2:R$17))*3600+MINUTE(MIN(R$2:R$17))*60+SECOND(MIN(R$2:R$17)))/(HOUR(R3)*3600+MINUTE(R3)*60+SECOND(R3))),2)</f>
        <v>102</v>
      </c>
      <c r="T3" s="5">
        <v>0.010138888888888888</v>
      </c>
      <c r="U3">
        <f aca="true" t="shared" si="13" ref="U3:U17">ROUND(IF(MIN(T$2:T$17)=T3,U$18,U$18*(HOUR(MIN(T$2:T$17))*3600+MINUTE(MIN(T$2:T$17))*60+SECOND(MIN(T$2:T$17)))/(HOUR(T3)*3600+MINUTE(T3)*60+SECOND(T3))),2)</f>
        <v>100.02</v>
      </c>
      <c r="V3" s="5">
        <v>0.04891203703703704</v>
      </c>
      <c r="W3">
        <f t="shared" si="1"/>
        <v>104</v>
      </c>
      <c r="X3" s="5">
        <v>0.02614583333333333</v>
      </c>
      <c r="Y3">
        <f t="shared" si="2"/>
        <v>99.3</v>
      </c>
      <c r="Z3" s="5">
        <v>0.010289351851851852</v>
      </c>
      <c r="AA3">
        <f t="shared" si="3"/>
        <v>102.71</v>
      </c>
      <c r="AB3" s="5">
        <v>0.03704861111111111</v>
      </c>
      <c r="AC3">
        <f aca="true" t="shared" si="14" ref="AC3:AC17">ROUND(IF(MIN(AB$2:AB$17)=AB3,AC$18,AC$18*(HOUR(MIN(AB$2:AB$17))*3600+MINUTE(MIN(AB$2:AB$17))*60+SECOND(MIN(AB$2:AB$17)))/(HOUR(AB3)*3600+MINUTE(AB3)*60+SECOND(AB3))),2)</f>
        <v>100</v>
      </c>
      <c r="AD3" s="5">
        <v>0.02638888888888889</v>
      </c>
      <c r="AE3">
        <f aca="true" t="shared" si="15" ref="AE3:AE17">ROUND(IF(MIN(AD$2:AD$17)=AD3,AE$18,AE$18*(HOUR(MIN(AD$2:AD$17))*3600+MINUTE(MIN(AD$2:AD$17))*60+SECOND(MIN(AD$2:AD$17)))/(HOUR(AD3)*3600+MINUTE(AD3)*60+SECOND(AD3))),2)</f>
        <v>100</v>
      </c>
      <c r="AG3">
        <v>10</v>
      </c>
      <c r="AH3" s="5">
        <v>0.02</v>
      </c>
      <c r="AI3">
        <f aca="true" t="shared" si="16" ref="AI3:AI17">ROUND(IF(MIN(AH$2:AH$17)=AH3,AI$18,AI$18*(HOUR(MIN(AH$2:AH$17))*3600+MINUTE(MIN(AH$2:AH$17))*60+SECOND(MIN(AH$2:AH$17)))/(HOUR(AH3)*3600+MINUTE(AH3)*60+SECOND(AH3))),2)</f>
        <v>100</v>
      </c>
      <c r="AJ3" s="5">
        <v>0.05869212962962963</v>
      </c>
      <c r="AK3">
        <f>ROUND(IF(MIN(AJ$2:AJ$17)=AJ3,AK$18,AK$18*(HOUR(MIN(AJ$2:AJ$17))*3600+MINUTE(MIN(AJ$2:AJ$17))*60+SECOND(MIN(AJ$2:AJ$17)))/(HOUR(AJ3)*3600+MINUTE(AJ3)*60+SECOND(AJ3))),2)</f>
        <v>100</v>
      </c>
      <c r="AL3" s="5">
        <v>0.036516203703703703</v>
      </c>
      <c r="AM3">
        <f aca="true" t="shared" si="17" ref="AM2:AM17">ROUND(IF(MIN(AL$2:AL$17)=AL3,AM$18,AM$18*(HOUR(MIN(AL$2:AL$17))*3600+MINUTE(MIN(AL$2:AL$17))*60+SECOND(MIN(AL$2:AL$17)))/(HOUR(AL3)*3600+MINUTE(AL3)*60+SECOND(AL3))),2)</f>
        <v>100</v>
      </c>
      <c r="AO3">
        <f aca="true" t="shared" si="18" ref="AO3:AO18">K3</f>
        <v>98.59</v>
      </c>
      <c r="AP3">
        <f aca="true" t="shared" si="19" ref="AP3:AP18">Q3</f>
        <v>99</v>
      </c>
      <c r="AQ3">
        <f aca="true" t="shared" si="20" ref="AQ3:AQ18">W3</f>
        <v>104</v>
      </c>
      <c r="AR3">
        <f aca="true" t="shared" si="21" ref="AR3:AR18">AC3</f>
        <v>100</v>
      </c>
      <c r="AS3">
        <f aca="true" t="shared" si="22" ref="AS3:AS18">AG3</f>
        <v>10</v>
      </c>
      <c r="AT3">
        <f aca="true" t="shared" si="23" ref="AT3:AT18">AK3</f>
        <v>100</v>
      </c>
      <c r="AU3">
        <f aca="true" t="shared" si="24" ref="AU3:AU18">M3</f>
        <v>10</v>
      </c>
      <c r="AV3">
        <f aca="true" t="shared" si="25" ref="AV3:AV18">S3</f>
        <v>102</v>
      </c>
      <c r="AW3">
        <f aca="true" t="shared" si="26" ref="AW3:AW18">Y3</f>
        <v>99.3</v>
      </c>
      <c r="AX3">
        <f aca="true" t="shared" si="27" ref="AX3:AX18">AE3</f>
        <v>100</v>
      </c>
      <c r="AY3">
        <f aca="true" t="shared" si="28" ref="AY3:AY18">AI3</f>
        <v>100</v>
      </c>
      <c r="AZ3">
        <f aca="true" t="shared" si="29" ref="AZ3:AZ18">AM3</f>
        <v>100</v>
      </c>
      <c r="BA3">
        <f aca="true" t="shared" si="30" ref="BA3:BA18">O3</f>
        <v>100.05</v>
      </c>
      <c r="BB3">
        <f aca="true" t="shared" si="31" ref="BB3:BB18">U3</f>
        <v>100.02</v>
      </c>
      <c r="BC3">
        <f aca="true" t="shared" si="32" ref="BC3:BC18">AA3</f>
        <v>102.71</v>
      </c>
    </row>
    <row r="4" spans="1:55" ht="14.25" thickBot="1" thickTop="1">
      <c r="A4" s="2">
        <v>3</v>
      </c>
      <c r="B4" s="2" t="s">
        <v>42</v>
      </c>
      <c r="C4" s="2" t="s">
        <v>43</v>
      </c>
      <c r="D4" s="2" t="s">
        <v>44</v>
      </c>
      <c r="E4" s="2" t="s">
        <v>45</v>
      </c>
      <c r="F4" s="12">
        <f t="shared" si="5"/>
        <v>772.33</v>
      </c>
      <c r="G4">
        <f t="shared" si="6"/>
        <v>294.49</v>
      </c>
      <c r="H4">
        <f t="shared" si="7"/>
        <v>288.66999999999996</v>
      </c>
      <c r="I4">
        <f t="shared" si="8"/>
        <v>188.65</v>
      </c>
      <c r="J4" s="5">
        <v>0.05887731481481481</v>
      </c>
      <c r="K4">
        <f t="shared" si="9"/>
        <v>96.85</v>
      </c>
      <c r="L4" s="5">
        <v>0.026631944444444444</v>
      </c>
      <c r="M4">
        <f t="shared" si="0"/>
        <v>96.33</v>
      </c>
      <c r="N4" s="5">
        <v>0.0090625</v>
      </c>
      <c r="O4">
        <f t="shared" si="10"/>
        <v>93.53</v>
      </c>
      <c r="P4" s="5">
        <v>0.05234953703703704</v>
      </c>
      <c r="Q4">
        <f t="shared" si="11"/>
        <v>100.58</v>
      </c>
      <c r="R4" s="5">
        <v>0.021331018518518517</v>
      </c>
      <c r="S4">
        <f t="shared" si="12"/>
        <v>92.59</v>
      </c>
      <c r="T4" s="5">
        <v>0.010891203703703703</v>
      </c>
      <c r="U4">
        <f t="shared" si="13"/>
        <v>93.11</v>
      </c>
      <c r="V4" s="5">
        <v>0.0524074074074074</v>
      </c>
      <c r="W4">
        <f t="shared" si="1"/>
        <v>97.06</v>
      </c>
      <c r="X4" s="5">
        <v>0.026030092592592594</v>
      </c>
      <c r="Y4">
        <f t="shared" si="2"/>
        <v>99.75</v>
      </c>
      <c r="Z4" s="5">
        <v>0.011111111111111112</v>
      </c>
      <c r="AA4">
        <f t="shared" si="3"/>
        <v>95.12</v>
      </c>
      <c r="AC4">
        <v>0</v>
      </c>
      <c r="AE4">
        <v>0</v>
      </c>
      <c r="AG4">
        <v>0</v>
      </c>
      <c r="AI4">
        <v>0</v>
      </c>
      <c r="AK4">
        <v>0</v>
      </c>
      <c r="AM4">
        <v>0</v>
      </c>
      <c r="AO4">
        <f t="shared" si="18"/>
        <v>96.85</v>
      </c>
      <c r="AP4">
        <f t="shared" si="19"/>
        <v>100.58</v>
      </c>
      <c r="AQ4">
        <f t="shared" si="20"/>
        <v>97.06</v>
      </c>
      <c r="AR4">
        <f t="shared" si="21"/>
        <v>0</v>
      </c>
      <c r="AS4">
        <f t="shared" si="22"/>
        <v>0</v>
      </c>
      <c r="AT4">
        <f t="shared" si="23"/>
        <v>0</v>
      </c>
      <c r="AU4">
        <f t="shared" si="24"/>
        <v>96.33</v>
      </c>
      <c r="AV4">
        <f t="shared" si="25"/>
        <v>92.59</v>
      </c>
      <c r="AW4">
        <f t="shared" si="26"/>
        <v>99.75</v>
      </c>
      <c r="AX4">
        <f t="shared" si="27"/>
        <v>0</v>
      </c>
      <c r="AY4">
        <f t="shared" si="28"/>
        <v>0</v>
      </c>
      <c r="AZ4">
        <f t="shared" si="29"/>
        <v>0</v>
      </c>
      <c r="BA4">
        <f t="shared" si="30"/>
        <v>93.53</v>
      </c>
      <c r="BB4">
        <f t="shared" si="31"/>
        <v>93.11</v>
      </c>
      <c r="BC4">
        <f t="shared" si="32"/>
        <v>95.12</v>
      </c>
    </row>
    <row r="5" spans="1:55" ht="14.25" thickBot="1" thickTop="1">
      <c r="A5" s="2">
        <v>4</v>
      </c>
      <c r="B5" s="2" t="s">
        <v>46</v>
      </c>
      <c r="C5" s="2" t="s">
        <v>47</v>
      </c>
      <c r="D5" s="2" t="s">
        <v>26</v>
      </c>
      <c r="E5" s="2" t="s">
        <v>13</v>
      </c>
      <c r="F5" s="11">
        <f t="shared" si="5"/>
        <v>810.1700000000001</v>
      </c>
      <c r="G5">
        <f t="shared" si="6"/>
        <v>392.84999999999997</v>
      </c>
      <c r="H5">
        <f t="shared" si="7"/>
        <v>397.84000000000003</v>
      </c>
      <c r="I5" s="11">
        <f t="shared" si="8"/>
        <v>206</v>
      </c>
      <c r="J5" s="5">
        <v>0.05734953703703704</v>
      </c>
      <c r="K5">
        <f t="shared" si="9"/>
        <v>99.43</v>
      </c>
      <c r="L5" s="5">
        <v>0.026550925925925926</v>
      </c>
      <c r="M5">
        <f t="shared" si="0"/>
        <v>96.62</v>
      </c>
      <c r="N5" s="5">
        <v>0.008310185185185186</v>
      </c>
      <c r="O5">
        <f t="shared" si="10"/>
        <v>102</v>
      </c>
      <c r="P5" s="5">
        <v>0.05186342592592593</v>
      </c>
      <c r="Q5">
        <f t="shared" si="11"/>
        <v>101.52</v>
      </c>
      <c r="R5" s="5">
        <v>0.01994212962962963</v>
      </c>
      <c r="S5">
        <f t="shared" si="12"/>
        <v>99.04</v>
      </c>
      <c r="T5" s="5">
        <v>0.009942129629629629</v>
      </c>
      <c r="U5">
        <f t="shared" si="13"/>
        <v>102</v>
      </c>
      <c r="V5" s="5">
        <v>0.052638888888888895</v>
      </c>
      <c r="W5">
        <f t="shared" si="1"/>
        <v>96.64</v>
      </c>
      <c r="X5" s="5">
        <v>0.02496527777777778</v>
      </c>
      <c r="Y5">
        <f t="shared" si="2"/>
        <v>104</v>
      </c>
      <c r="Z5" s="5">
        <v>0.010162037037037037</v>
      </c>
      <c r="AA5">
        <f t="shared" si="3"/>
        <v>104</v>
      </c>
      <c r="AB5" s="5">
        <v>0.04180555555555556</v>
      </c>
      <c r="AC5">
        <f t="shared" si="14"/>
        <v>88.62</v>
      </c>
      <c r="AD5" s="5">
        <v>0.028969907407407406</v>
      </c>
      <c r="AE5">
        <f t="shared" si="15"/>
        <v>91.09</v>
      </c>
      <c r="AF5" s="5">
        <v>0.061782407407407404</v>
      </c>
      <c r="AG5">
        <f t="shared" si="4"/>
        <v>95.26</v>
      </c>
      <c r="AH5" s="5">
        <v>0.02037037037037037</v>
      </c>
      <c r="AI5">
        <f t="shared" si="16"/>
        <v>98.18</v>
      </c>
      <c r="AJ5" s="5">
        <v>0.06898148148148148</v>
      </c>
      <c r="AK5">
        <f>ROUND(IF(MIN(AJ$2:AJ$17)=AJ5,AK$18,AK$18*(HOUR(MIN(AJ$2:AJ$17))*3600+MINUTE(MIN(AJ$2:AJ$17))*60+SECOND(MIN(AJ$2:AJ$17)))/(HOUR(AJ5)*3600+MINUTE(AJ5)*60+SECOND(AJ5))),2)</f>
        <v>85.08</v>
      </c>
      <c r="AL5" s="5">
        <v>0.04344907407407408</v>
      </c>
      <c r="AM5">
        <f t="shared" si="17"/>
        <v>84.04</v>
      </c>
      <c r="AO5">
        <f t="shared" si="18"/>
        <v>99.43</v>
      </c>
      <c r="AP5">
        <f t="shared" si="19"/>
        <v>101.52</v>
      </c>
      <c r="AQ5">
        <f t="shared" si="20"/>
        <v>96.64</v>
      </c>
      <c r="AR5">
        <f t="shared" si="21"/>
        <v>88.62</v>
      </c>
      <c r="AS5">
        <f t="shared" si="22"/>
        <v>95.26</v>
      </c>
      <c r="AT5">
        <f t="shared" si="23"/>
        <v>85.08</v>
      </c>
      <c r="AU5">
        <f t="shared" si="24"/>
        <v>96.62</v>
      </c>
      <c r="AV5">
        <f t="shared" si="25"/>
        <v>99.04</v>
      </c>
      <c r="AW5">
        <f t="shared" si="26"/>
        <v>104</v>
      </c>
      <c r="AX5">
        <f t="shared" si="27"/>
        <v>91.09</v>
      </c>
      <c r="AY5">
        <f t="shared" si="28"/>
        <v>98.18</v>
      </c>
      <c r="AZ5">
        <f t="shared" si="29"/>
        <v>84.04</v>
      </c>
      <c r="BA5">
        <f t="shared" si="30"/>
        <v>102</v>
      </c>
      <c r="BB5">
        <f t="shared" si="31"/>
        <v>102</v>
      </c>
      <c r="BC5">
        <f t="shared" si="32"/>
        <v>104</v>
      </c>
    </row>
    <row r="6" spans="1:55" ht="14.25" thickBot="1" thickTop="1">
      <c r="A6" s="2">
        <v>5</v>
      </c>
      <c r="B6" s="2" t="s">
        <v>37</v>
      </c>
      <c r="C6" s="2" t="s">
        <v>29</v>
      </c>
      <c r="D6" s="2" t="s">
        <v>30</v>
      </c>
      <c r="E6" s="2" t="s">
        <v>27</v>
      </c>
      <c r="F6" s="12">
        <f t="shared" si="5"/>
        <v>763.34</v>
      </c>
      <c r="G6">
        <f t="shared" si="6"/>
        <v>294.45000000000005</v>
      </c>
      <c r="H6">
        <f t="shared" si="7"/>
        <v>369.18</v>
      </c>
      <c r="I6">
        <f t="shared" si="8"/>
        <v>189.24</v>
      </c>
      <c r="J6" s="5"/>
      <c r="K6">
        <v>10</v>
      </c>
      <c r="L6" s="5">
        <v>0.026087962962962966</v>
      </c>
      <c r="M6">
        <f t="shared" si="0"/>
        <v>98.33</v>
      </c>
      <c r="N6" s="5">
        <v>0.009108796296296297</v>
      </c>
      <c r="O6">
        <f t="shared" si="10"/>
        <v>93.06</v>
      </c>
      <c r="P6" s="5">
        <v>0.05253472222222222</v>
      </c>
      <c r="Q6">
        <f t="shared" si="11"/>
        <v>100.22</v>
      </c>
      <c r="R6" s="5">
        <v>0.023622685185185188</v>
      </c>
      <c r="S6">
        <f t="shared" si="12"/>
        <v>83.61</v>
      </c>
      <c r="T6" s="5">
        <v>0.01054398148148148</v>
      </c>
      <c r="U6">
        <f t="shared" si="13"/>
        <v>96.18</v>
      </c>
      <c r="V6" s="5">
        <v>0.05561342592592592</v>
      </c>
      <c r="W6">
        <f t="shared" si="1"/>
        <v>91.47</v>
      </c>
      <c r="X6" s="5">
        <v>0.026354166666666668</v>
      </c>
      <c r="Y6">
        <f t="shared" si="2"/>
        <v>98.52</v>
      </c>
      <c r="Z6" s="5">
        <v>0.011388888888888888</v>
      </c>
      <c r="AA6">
        <f t="shared" si="3"/>
        <v>92.8</v>
      </c>
      <c r="AB6" s="5">
        <v>0.039942129629629626</v>
      </c>
      <c r="AC6">
        <f t="shared" si="14"/>
        <v>92.76</v>
      </c>
      <c r="AD6" s="5">
        <v>0.02974537037037037</v>
      </c>
      <c r="AE6">
        <f t="shared" si="15"/>
        <v>88.72</v>
      </c>
      <c r="AG6">
        <v>0</v>
      </c>
      <c r="AI6">
        <v>0</v>
      </c>
      <c r="AK6">
        <v>0</v>
      </c>
      <c r="AM6">
        <v>0</v>
      </c>
      <c r="AO6">
        <f t="shared" si="18"/>
        <v>10</v>
      </c>
      <c r="AP6">
        <f t="shared" si="19"/>
        <v>100.22</v>
      </c>
      <c r="AQ6">
        <f t="shared" si="20"/>
        <v>91.47</v>
      </c>
      <c r="AR6">
        <f t="shared" si="21"/>
        <v>92.76</v>
      </c>
      <c r="AS6">
        <f t="shared" si="22"/>
        <v>0</v>
      </c>
      <c r="AT6">
        <f t="shared" si="23"/>
        <v>0</v>
      </c>
      <c r="AU6">
        <f t="shared" si="24"/>
        <v>98.33</v>
      </c>
      <c r="AV6">
        <f t="shared" si="25"/>
        <v>83.61</v>
      </c>
      <c r="AW6">
        <f t="shared" si="26"/>
        <v>98.52</v>
      </c>
      <c r="AX6">
        <f t="shared" si="27"/>
        <v>88.72</v>
      </c>
      <c r="AY6">
        <f t="shared" si="28"/>
        <v>0</v>
      </c>
      <c r="AZ6">
        <f t="shared" si="29"/>
        <v>0</v>
      </c>
      <c r="BA6">
        <f t="shared" si="30"/>
        <v>93.06</v>
      </c>
      <c r="BB6">
        <f t="shared" si="31"/>
        <v>96.18</v>
      </c>
      <c r="BC6">
        <f t="shared" si="32"/>
        <v>92.8</v>
      </c>
    </row>
    <row r="7" spans="1:55" ht="14.25" thickBot="1" thickTop="1">
      <c r="A7" s="2">
        <v>6</v>
      </c>
      <c r="B7" s="2" t="s">
        <v>38</v>
      </c>
      <c r="C7" s="2" t="s">
        <v>39</v>
      </c>
      <c r="D7" s="2" t="s">
        <v>40</v>
      </c>
      <c r="E7" s="2" t="s">
        <v>41</v>
      </c>
      <c r="F7" s="12">
        <f t="shared" si="5"/>
        <v>737.21</v>
      </c>
      <c r="G7">
        <f t="shared" si="6"/>
        <v>369.37</v>
      </c>
      <c r="H7">
        <f t="shared" si="7"/>
        <v>361.8</v>
      </c>
      <c r="I7">
        <f t="shared" si="8"/>
        <v>181.35000000000002</v>
      </c>
      <c r="J7" s="5">
        <v>0.06496527777777777</v>
      </c>
      <c r="K7">
        <f t="shared" si="9"/>
        <v>87.77</v>
      </c>
      <c r="L7" s="6">
        <v>0.027175925925925926</v>
      </c>
      <c r="M7">
        <f t="shared" si="0"/>
        <v>94.4</v>
      </c>
      <c r="N7" s="5">
        <v>0.009594907407407408</v>
      </c>
      <c r="O7">
        <f t="shared" si="10"/>
        <v>88.34</v>
      </c>
      <c r="P7" s="5">
        <v>0.05533564814814815</v>
      </c>
      <c r="Q7">
        <f t="shared" si="11"/>
        <v>95.15</v>
      </c>
      <c r="R7" s="5">
        <v>0.02337962962962963</v>
      </c>
      <c r="S7">
        <f t="shared" si="12"/>
        <v>84.48</v>
      </c>
      <c r="T7" s="5">
        <v>0.010902777777777777</v>
      </c>
      <c r="U7">
        <f t="shared" si="13"/>
        <v>93.01</v>
      </c>
      <c r="V7" s="5">
        <v>0.05630787037037036</v>
      </c>
      <c r="W7">
        <f t="shared" si="1"/>
        <v>90.34</v>
      </c>
      <c r="X7" s="5">
        <v>0.02888888888888889</v>
      </c>
      <c r="Y7">
        <f t="shared" si="2"/>
        <v>89.88</v>
      </c>
      <c r="AA7">
        <v>10</v>
      </c>
      <c r="AB7" s="5">
        <v>0.04232638888888889</v>
      </c>
      <c r="AC7">
        <f t="shared" si="14"/>
        <v>87.53</v>
      </c>
      <c r="AD7" s="5">
        <v>0.029328703703703704</v>
      </c>
      <c r="AE7">
        <f t="shared" si="15"/>
        <v>89.98</v>
      </c>
      <c r="AF7" s="5">
        <v>0.061238425925925925</v>
      </c>
      <c r="AG7">
        <f t="shared" si="4"/>
        <v>96.11</v>
      </c>
      <c r="AH7" s="5">
        <v>0.022847222222222224</v>
      </c>
      <c r="AI7">
        <f t="shared" si="16"/>
        <v>87.54</v>
      </c>
      <c r="AJ7" s="5">
        <v>0.06916666666666667</v>
      </c>
      <c r="AK7">
        <f>ROUND(IF(MIN(AJ$2:AJ$17)=AJ7,AK$18,AK$18*(HOUR(MIN(AJ$2:AJ$17))*3600+MINUTE(MIN(AJ$2:AJ$17))*60+SECOND(MIN(AJ$2:AJ$17)))/(HOUR(AJ7)*3600+MINUTE(AJ7)*60+SECOND(AJ7))),2)</f>
        <v>84.86</v>
      </c>
      <c r="AL7" s="5">
        <v>0.04361111111111111</v>
      </c>
      <c r="AM7">
        <f t="shared" si="17"/>
        <v>83.73</v>
      </c>
      <c r="AO7">
        <f t="shared" si="18"/>
        <v>87.77</v>
      </c>
      <c r="AP7">
        <f t="shared" si="19"/>
        <v>95.15</v>
      </c>
      <c r="AQ7">
        <f t="shared" si="20"/>
        <v>90.34</v>
      </c>
      <c r="AR7">
        <f t="shared" si="21"/>
        <v>87.53</v>
      </c>
      <c r="AS7">
        <f t="shared" si="22"/>
        <v>96.11</v>
      </c>
      <c r="AT7">
        <f t="shared" si="23"/>
        <v>84.86</v>
      </c>
      <c r="AU7">
        <f t="shared" si="24"/>
        <v>94.4</v>
      </c>
      <c r="AV7">
        <f t="shared" si="25"/>
        <v>84.48</v>
      </c>
      <c r="AW7">
        <f t="shared" si="26"/>
        <v>89.88</v>
      </c>
      <c r="AX7">
        <f t="shared" si="27"/>
        <v>89.98</v>
      </c>
      <c r="AY7">
        <f t="shared" si="28"/>
        <v>87.54</v>
      </c>
      <c r="AZ7">
        <f t="shared" si="29"/>
        <v>83.73</v>
      </c>
      <c r="BA7">
        <f t="shared" si="30"/>
        <v>88.34</v>
      </c>
      <c r="BB7">
        <f t="shared" si="31"/>
        <v>93.01</v>
      </c>
      <c r="BC7">
        <f t="shared" si="32"/>
        <v>10</v>
      </c>
    </row>
    <row r="8" spans="1:55" ht="14.25" thickBot="1" thickTop="1">
      <c r="A8" s="2">
        <v>7</v>
      </c>
      <c r="B8" s="3" t="s">
        <v>57</v>
      </c>
      <c r="C8" s="3" t="s">
        <v>58</v>
      </c>
      <c r="D8" s="3" t="s">
        <v>59</v>
      </c>
      <c r="E8" s="3" t="s">
        <v>41</v>
      </c>
      <c r="F8">
        <f t="shared" si="5"/>
        <v>558.3</v>
      </c>
      <c r="G8">
        <f t="shared" si="6"/>
        <v>107.56</v>
      </c>
      <c r="H8">
        <f t="shared" si="7"/>
        <v>304.81</v>
      </c>
      <c r="I8">
        <f t="shared" si="8"/>
        <v>165.93</v>
      </c>
      <c r="J8" s="5">
        <v>0.07351851851851852</v>
      </c>
      <c r="K8">
        <f t="shared" si="9"/>
        <v>77.56</v>
      </c>
      <c r="L8" s="5">
        <v>0.03071759259259259</v>
      </c>
      <c r="M8">
        <f t="shared" si="0"/>
        <v>83.51</v>
      </c>
      <c r="N8" s="5">
        <v>0.010601851851851854</v>
      </c>
      <c r="O8">
        <f t="shared" si="10"/>
        <v>79.95</v>
      </c>
      <c r="P8" s="5"/>
      <c r="Q8">
        <v>0</v>
      </c>
      <c r="R8" s="5"/>
      <c r="S8">
        <v>0</v>
      </c>
      <c r="U8">
        <v>0</v>
      </c>
      <c r="W8">
        <v>0</v>
      </c>
      <c r="X8" s="5">
        <v>0.034479166666666665</v>
      </c>
      <c r="Y8">
        <f t="shared" si="2"/>
        <v>75.3</v>
      </c>
      <c r="Z8" s="5">
        <v>0.012291666666666666</v>
      </c>
      <c r="AA8">
        <f t="shared" si="3"/>
        <v>85.98</v>
      </c>
      <c r="AC8">
        <v>10</v>
      </c>
      <c r="AD8" s="5">
        <v>0.03760416666666667</v>
      </c>
      <c r="AE8">
        <f t="shared" si="15"/>
        <v>70.18</v>
      </c>
      <c r="AG8">
        <v>10</v>
      </c>
      <c r="AH8" s="5">
        <v>0.026377314814814815</v>
      </c>
      <c r="AI8">
        <f t="shared" si="16"/>
        <v>75.82</v>
      </c>
      <c r="AK8">
        <v>10</v>
      </c>
      <c r="AM8">
        <v>10</v>
      </c>
      <c r="AO8">
        <f t="shared" si="18"/>
        <v>77.56</v>
      </c>
      <c r="AP8">
        <f t="shared" si="19"/>
        <v>0</v>
      </c>
      <c r="AQ8">
        <f t="shared" si="20"/>
        <v>0</v>
      </c>
      <c r="AR8">
        <f t="shared" si="21"/>
        <v>10</v>
      </c>
      <c r="AS8">
        <f t="shared" si="22"/>
        <v>10</v>
      </c>
      <c r="AT8">
        <f t="shared" si="23"/>
        <v>10</v>
      </c>
      <c r="AU8">
        <f t="shared" si="24"/>
        <v>83.51</v>
      </c>
      <c r="AV8">
        <f t="shared" si="25"/>
        <v>0</v>
      </c>
      <c r="AW8">
        <f t="shared" si="26"/>
        <v>75.3</v>
      </c>
      <c r="AX8">
        <f t="shared" si="27"/>
        <v>70.18</v>
      </c>
      <c r="AY8">
        <f t="shared" si="28"/>
        <v>75.82</v>
      </c>
      <c r="AZ8">
        <f t="shared" si="29"/>
        <v>10</v>
      </c>
      <c r="BA8">
        <f t="shared" si="30"/>
        <v>79.95</v>
      </c>
      <c r="BB8">
        <f t="shared" si="31"/>
        <v>0</v>
      </c>
      <c r="BC8">
        <f t="shared" si="32"/>
        <v>85.98</v>
      </c>
    </row>
    <row r="9" spans="1:55" ht="14.25" thickBot="1" thickTop="1">
      <c r="A9" s="2">
        <v>8</v>
      </c>
      <c r="B9" s="3" t="s">
        <v>51</v>
      </c>
      <c r="C9" s="3" t="s">
        <v>52</v>
      </c>
      <c r="D9" s="3" t="s">
        <v>53</v>
      </c>
      <c r="E9" s="3" t="s">
        <v>24</v>
      </c>
      <c r="F9">
        <f t="shared" si="5"/>
        <v>631.11</v>
      </c>
      <c r="G9">
        <f t="shared" si="6"/>
        <v>312.65000000000003</v>
      </c>
      <c r="H9">
        <f t="shared" si="7"/>
        <v>196.79999999999998</v>
      </c>
      <c r="I9">
        <f t="shared" si="8"/>
        <v>171.63</v>
      </c>
      <c r="J9" s="5"/>
      <c r="K9">
        <v>0</v>
      </c>
      <c r="L9" s="5"/>
      <c r="M9">
        <v>0</v>
      </c>
      <c r="N9" s="5"/>
      <c r="O9">
        <v>0</v>
      </c>
      <c r="P9" s="5">
        <v>0.05996527777777778</v>
      </c>
      <c r="Q9">
        <f t="shared" si="11"/>
        <v>87.81</v>
      </c>
      <c r="R9" s="5">
        <v>0.022754629629629628</v>
      </c>
      <c r="S9">
        <f t="shared" si="12"/>
        <v>86.8</v>
      </c>
      <c r="T9" s="5">
        <v>0.01224537037037037</v>
      </c>
      <c r="U9">
        <f t="shared" si="13"/>
        <v>82.81</v>
      </c>
      <c r="V9" s="5">
        <v>0.0716087962962963</v>
      </c>
      <c r="W9">
        <f t="shared" si="1"/>
        <v>71.04</v>
      </c>
      <c r="X9" s="5">
        <v>0.04325231481481481</v>
      </c>
      <c r="Y9">
        <f t="shared" si="2"/>
        <v>60.03</v>
      </c>
      <c r="Z9" s="5">
        <v>0.011898148148148149</v>
      </c>
      <c r="AA9">
        <f t="shared" si="3"/>
        <v>88.82</v>
      </c>
      <c r="AC9">
        <v>0</v>
      </c>
      <c r="AE9">
        <v>0</v>
      </c>
      <c r="AF9" s="5">
        <v>0.07686342592592592</v>
      </c>
      <c r="AG9">
        <f t="shared" si="4"/>
        <v>76.57</v>
      </c>
      <c r="AI9">
        <v>0</v>
      </c>
      <c r="AJ9" s="5">
        <v>0.07599537037037037</v>
      </c>
      <c r="AK9">
        <f>ROUND(IF(MIN(AJ$2:AJ$17)=AJ9,AK$18,AK$18*(HOUR(MIN(AJ$2:AJ$17))*3600+MINUTE(MIN(AJ$2:AJ$17))*60+SECOND(MIN(AJ$2:AJ$17)))/(HOUR(AJ9)*3600+MINUTE(AJ9)*60+SECOND(AJ9))),2)</f>
        <v>77.23</v>
      </c>
      <c r="AL9" s="5">
        <v>0.07307870370370372</v>
      </c>
      <c r="AM9">
        <f t="shared" si="17"/>
        <v>49.97</v>
      </c>
      <c r="AO9">
        <f t="shared" si="18"/>
        <v>0</v>
      </c>
      <c r="AP9">
        <f t="shared" si="19"/>
        <v>87.81</v>
      </c>
      <c r="AQ9">
        <f t="shared" si="20"/>
        <v>71.04</v>
      </c>
      <c r="AR9">
        <f t="shared" si="21"/>
        <v>0</v>
      </c>
      <c r="AS9">
        <f t="shared" si="22"/>
        <v>76.57</v>
      </c>
      <c r="AT9">
        <f t="shared" si="23"/>
        <v>77.23</v>
      </c>
      <c r="AU9">
        <f t="shared" si="24"/>
        <v>0</v>
      </c>
      <c r="AV9">
        <f t="shared" si="25"/>
        <v>86.8</v>
      </c>
      <c r="AW9">
        <f t="shared" si="26"/>
        <v>60.03</v>
      </c>
      <c r="AX9">
        <f t="shared" si="27"/>
        <v>0</v>
      </c>
      <c r="AY9">
        <f t="shared" si="28"/>
        <v>0</v>
      </c>
      <c r="AZ9">
        <f t="shared" si="29"/>
        <v>49.97</v>
      </c>
      <c r="BA9">
        <f t="shared" si="30"/>
        <v>0</v>
      </c>
      <c r="BB9">
        <f t="shared" si="31"/>
        <v>82.81</v>
      </c>
      <c r="BC9">
        <f t="shared" si="32"/>
        <v>88.82</v>
      </c>
    </row>
    <row r="10" spans="1:55" ht="14.25" thickBot="1" thickTop="1">
      <c r="A10" s="2">
        <v>9</v>
      </c>
      <c r="B10" s="3" t="s">
        <v>86</v>
      </c>
      <c r="C10" s="3" t="s">
        <v>87</v>
      </c>
      <c r="D10" s="3" t="s">
        <v>88</v>
      </c>
      <c r="E10" s="3" t="s">
        <v>62</v>
      </c>
      <c r="F10" s="13">
        <f t="shared" si="5"/>
        <v>716.5699999999999</v>
      </c>
      <c r="G10">
        <f t="shared" si="6"/>
        <v>348.59000000000003</v>
      </c>
      <c r="H10">
        <f t="shared" si="7"/>
        <v>360.65</v>
      </c>
      <c r="I10">
        <f t="shared" si="8"/>
        <v>174.39999999999998</v>
      </c>
      <c r="J10" s="5">
        <v>0.06730324074074073</v>
      </c>
      <c r="K10">
        <f t="shared" si="9"/>
        <v>84.72</v>
      </c>
      <c r="L10" s="5">
        <v>0.027557870370370368</v>
      </c>
      <c r="M10">
        <f t="shared" si="0"/>
        <v>93.09</v>
      </c>
      <c r="N10" s="5">
        <v>0.010219907407407408</v>
      </c>
      <c r="O10">
        <f t="shared" si="10"/>
        <v>82.94</v>
      </c>
      <c r="P10" s="5">
        <v>0.05862268518518519</v>
      </c>
      <c r="Q10">
        <f t="shared" si="11"/>
        <v>89.82</v>
      </c>
      <c r="R10" s="5">
        <v>0.023668981481481485</v>
      </c>
      <c r="S10">
        <f t="shared" si="12"/>
        <v>83.45</v>
      </c>
      <c r="T10" s="5">
        <v>0.011087962962962964</v>
      </c>
      <c r="U10">
        <f t="shared" si="13"/>
        <v>91.46</v>
      </c>
      <c r="V10" s="5">
        <v>0.060821759259259256</v>
      </c>
      <c r="W10">
        <f t="shared" si="1"/>
        <v>83.64</v>
      </c>
      <c r="X10" s="5">
        <v>0.02711805555555555</v>
      </c>
      <c r="Y10">
        <f t="shared" si="2"/>
        <v>95.74</v>
      </c>
      <c r="AA10">
        <v>10</v>
      </c>
      <c r="AB10" s="5">
        <v>0.04369212962962963</v>
      </c>
      <c r="AC10">
        <f t="shared" si="14"/>
        <v>84.79</v>
      </c>
      <c r="AD10" s="5">
        <v>0.03009259259259259</v>
      </c>
      <c r="AE10">
        <f t="shared" si="15"/>
        <v>87.69</v>
      </c>
      <c r="AF10" s="5">
        <v>0.0659375</v>
      </c>
      <c r="AG10">
        <f t="shared" si="4"/>
        <v>89.26</v>
      </c>
      <c r="AI10">
        <v>10</v>
      </c>
      <c r="AK10">
        <v>10</v>
      </c>
      <c r="AL10" s="5">
        <v>0.04340277777777778</v>
      </c>
      <c r="AM10">
        <f t="shared" si="17"/>
        <v>84.13</v>
      </c>
      <c r="AO10">
        <f t="shared" si="18"/>
        <v>84.72</v>
      </c>
      <c r="AP10">
        <f t="shared" si="19"/>
        <v>89.82</v>
      </c>
      <c r="AQ10">
        <f t="shared" si="20"/>
        <v>83.64</v>
      </c>
      <c r="AR10">
        <f t="shared" si="21"/>
        <v>84.79</v>
      </c>
      <c r="AS10">
        <f t="shared" si="22"/>
        <v>89.26</v>
      </c>
      <c r="AT10">
        <f t="shared" si="23"/>
        <v>10</v>
      </c>
      <c r="AU10">
        <f t="shared" si="24"/>
        <v>93.09</v>
      </c>
      <c r="AV10">
        <f t="shared" si="25"/>
        <v>83.45</v>
      </c>
      <c r="AW10">
        <f t="shared" si="26"/>
        <v>95.74</v>
      </c>
      <c r="AX10">
        <f t="shared" si="27"/>
        <v>87.69</v>
      </c>
      <c r="AY10">
        <f t="shared" si="28"/>
        <v>10</v>
      </c>
      <c r="AZ10">
        <f t="shared" si="29"/>
        <v>84.13</v>
      </c>
      <c r="BA10">
        <f t="shared" si="30"/>
        <v>82.94</v>
      </c>
      <c r="BB10">
        <f t="shared" si="31"/>
        <v>91.46</v>
      </c>
      <c r="BC10">
        <f t="shared" si="32"/>
        <v>10</v>
      </c>
    </row>
    <row r="11" spans="1:55" ht="14.25" thickBot="1" thickTop="1">
      <c r="A11" s="2">
        <v>10</v>
      </c>
      <c r="B11" s="3" t="s">
        <v>48</v>
      </c>
      <c r="C11" s="3" t="s">
        <v>49</v>
      </c>
      <c r="D11" s="3" t="s">
        <v>50</v>
      </c>
      <c r="E11" s="3" t="s">
        <v>25</v>
      </c>
      <c r="F11">
        <f t="shared" si="5"/>
        <v>713.23</v>
      </c>
      <c r="G11">
        <f t="shared" si="6"/>
        <v>357.57</v>
      </c>
      <c r="H11">
        <f t="shared" si="7"/>
        <v>338.49</v>
      </c>
      <c r="I11">
        <f t="shared" si="8"/>
        <v>178.03</v>
      </c>
      <c r="J11" s="5">
        <v>0.07130787037037037</v>
      </c>
      <c r="K11">
        <f t="shared" si="9"/>
        <v>79.96</v>
      </c>
      <c r="L11" s="5">
        <v>0.029953703703703705</v>
      </c>
      <c r="M11">
        <f t="shared" si="0"/>
        <v>85.64</v>
      </c>
      <c r="N11" s="5"/>
      <c r="O11">
        <v>0</v>
      </c>
      <c r="P11" s="6">
        <v>0.05849537037037037</v>
      </c>
      <c r="Q11">
        <f t="shared" si="11"/>
        <v>90.01</v>
      </c>
      <c r="R11" s="5">
        <v>0.022615740740740742</v>
      </c>
      <c r="S11">
        <f t="shared" si="12"/>
        <v>87.33</v>
      </c>
      <c r="T11" s="5">
        <v>0.011585648148148149</v>
      </c>
      <c r="U11">
        <f t="shared" si="13"/>
        <v>87.53</v>
      </c>
      <c r="V11" s="5">
        <v>0.06483796296296296</v>
      </c>
      <c r="W11">
        <f t="shared" si="1"/>
        <v>78.45</v>
      </c>
      <c r="X11" s="5">
        <v>0.03253472222222222</v>
      </c>
      <c r="Y11">
        <f t="shared" si="2"/>
        <v>79.8</v>
      </c>
      <c r="Z11" s="5">
        <v>0.01167824074074074</v>
      </c>
      <c r="AA11">
        <f t="shared" si="3"/>
        <v>90.5</v>
      </c>
      <c r="AB11" s="5">
        <v>0.04082175925925926</v>
      </c>
      <c r="AC11">
        <f t="shared" si="14"/>
        <v>90.76</v>
      </c>
      <c r="AD11" s="5">
        <v>0.0390625</v>
      </c>
      <c r="AE11">
        <f t="shared" si="15"/>
        <v>67.56</v>
      </c>
      <c r="AF11" s="5">
        <v>0.06077546296296296</v>
      </c>
      <c r="AG11">
        <f t="shared" si="4"/>
        <v>96.84</v>
      </c>
      <c r="AH11" s="5">
        <v>0.023634259259259258</v>
      </c>
      <c r="AI11">
        <f t="shared" si="16"/>
        <v>84.62</v>
      </c>
      <c r="AJ11" s="5">
        <v>0.07484953703703703</v>
      </c>
      <c r="AK11">
        <f>ROUND(IF(MIN(AJ$2:AJ$17)=AJ11,AK$18,AK$18*(HOUR(MIN(AJ$2:AJ$17))*3600+MINUTE(MIN(AJ$2:AJ$17))*60+SECOND(MIN(AJ$2:AJ$17)))/(HOUR(AJ11)*3600+MINUTE(AJ11)*60+SECOND(AJ11))),2)</f>
        <v>78.41</v>
      </c>
      <c r="AL11" s="5">
        <v>0.04513888888888889</v>
      </c>
      <c r="AM11">
        <f t="shared" si="17"/>
        <v>80.9</v>
      </c>
      <c r="AO11">
        <f t="shared" si="18"/>
        <v>79.96</v>
      </c>
      <c r="AP11">
        <f t="shared" si="19"/>
        <v>90.01</v>
      </c>
      <c r="AQ11">
        <f t="shared" si="20"/>
        <v>78.45</v>
      </c>
      <c r="AR11">
        <f t="shared" si="21"/>
        <v>90.76</v>
      </c>
      <c r="AS11">
        <f t="shared" si="22"/>
        <v>96.84</v>
      </c>
      <c r="AT11">
        <f t="shared" si="23"/>
        <v>78.41</v>
      </c>
      <c r="AU11">
        <f t="shared" si="24"/>
        <v>85.64</v>
      </c>
      <c r="AV11">
        <f t="shared" si="25"/>
        <v>87.33</v>
      </c>
      <c r="AW11">
        <f t="shared" si="26"/>
        <v>79.8</v>
      </c>
      <c r="AX11">
        <f t="shared" si="27"/>
        <v>67.56</v>
      </c>
      <c r="AY11">
        <f t="shared" si="28"/>
        <v>84.62</v>
      </c>
      <c r="AZ11">
        <f t="shared" si="29"/>
        <v>80.9</v>
      </c>
      <c r="BA11">
        <f t="shared" si="30"/>
        <v>0</v>
      </c>
      <c r="BB11">
        <f t="shared" si="31"/>
        <v>87.53</v>
      </c>
      <c r="BC11">
        <f t="shared" si="32"/>
        <v>90.5</v>
      </c>
    </row>
    <row r="12" spans="1:55" ht="14.25" thickBot="1" thickTop="1">
      <c r="A12" s="2">
        <v>11</v>
      </c>
      <c r="B12" s="3" t="s">
        <v>54</v>
      </c>
      <c r="C12" s="3" t="s">
        <v>55</v>
      </c>
      <c r="D12" s="3" t="s">
        <v>56</v>
      </c>
      <c r="E12" s="3" t="s">
        <v>31</v>
      </c>
      <c r="F12">
        <f t="shared" si="5"/>
        <v>255.91</v>
      </c>
      <c r="G12">
        <f t="shared" si="6"/>
        <v>20</v>
      </c>
      <c r="H12">
        <f t="shared" si="7"/>
        <v>87.87</v>
      </c>
      <c r="I12">
        <f t="shared" si="8"/>
        <v>148.04</v>
      </c>
      <c r="J12" s="5"/>
      <c r="K12">
        <v>0</v>
      </c>
      <c r="L12" s="5"/>
      <c r="M12">
        <v>0</v>
      </c>
      <c r="N12" s="5">
        <v>0.013587962962962963</v>
      </c>
      <c r="O12">
        <f t="shared" si="10"/>
        <v>62.38</v>
      </c>
      <c r="P12" s="5"/>
      <c r="Q12">
        <v>0</v>
      </c>
      <c r="R12" s="5"/>
      <c r="S12">
        <v>0</v>
      </c>
      <c r="U12">
        <v>0</v>
      </c>
      <c r="W12">
        <v>10</v>
      </c>
      <c r="Y12">
        <v>10</v>
      </c>
      <c r="Z12" s="5">
        <v>0.012337962962962962</v>
      </c>
      <c r="AA12">
        <f t="shared" si="3"/>
        <v>85.66</v>
      </c>
      <c r="AC12">
        <v>0</v>
      </c>
      <c r="AE12">
        <v>0</v>
      </c>
      <c r="AG12">
        <v>10</v>
      </c>
      <c r="AH12" s="5">
        <v>0.02568287037037037</v>
      </c>
      <c r="AI12">
        <f t="shared" si="16"/>
        <v>77.87</v>
      </c>
      <c r="AK12">
        <v>0</v>
      </c>
      <c r="AM12">
        <v>0</v>
      </c>
      <c r="AO12">
        <f t="shared" si="18"/>
        <v>0</v>
      </c>
      <c r="AP12">
        <f t="shared" si="19"/>
        <v>0</v>
      </c>
      <c r="AQ12">
        <f t="shared" si="20"/>
        <v>10</v>
      </c>
      <c r="AR12">
        <f t="shared" si="21"/>
        <v>0</v>
      </c>
      <c r="AS12">
        <f t="shared" si="22"/>
        <v>10</v>
      </c>
      <c r="AT12">
        <f t="shared" si="23"/>
        <v>0</v>
      </c>
      <c r="AU12">
        <f t="shared" si="24"/>
        <v>0</v>
      </c>
      <c r="AV12">
        <f t="shared" si="25"/>
        <v>0</v>
      </c>
      <c r="AW12">
        <f t="shared" si="26"/>
        <v>10</v>
      </c>
      <c r="AX12">
        <f t="shared" si="27"/>
        <v>0</v>
      </c>
      <c r="AY12">
        <f t="shared" si="28"/>
        <v>77.87</v>
      </c>
      <c r="AZ12">
        <f t="shared" si="29"/>
        <v>0</v>
      </c>
      <c r="BA12">
        <f t="shared" si="30"/>
        <v>62.38</v>
      </c>
      <c r="BB12">
        <f t="shared" si="31"/>
        <v>0</v>
      </c>
      <c r="BC12">
        <f t="shared" si="32"/>
        <v>85.66</v>
      </c>
    </row>
    <row r="13" spans="1:55" ht="14.25" thickBot="1" thickTop="1">
      <c r="A13" s="2">
        <v>12</v>
      </c>
      <c r="B13" s="3" t="s">
        <v>42</v>
      </c>
      <c r="C13" s="3" t="s">
        <v>60</v>
      </c>
      <c r="D13" s="3" t="s">
        <v>61</v>
      </c>
      <c r="E13" s="3" t="s">
        <v>62</v>
      </c>
      <c r="F13" s="14">
        <f t="shared" si="5"/>
        <v>729.72</v>
      </c>
      <c r="G13">
        <f t="shared" si="6"/>
        <v>201.01</v>
      </c>
      <c r="H13">
        <f t="shared" si="7"/>
        <v>357.29</v>
      </c>
      <c r="I13">
        <f t="shared" si="8"/>
        <v>188.04</v>
      </c>
      <c r="J13" s="5">
        <v>0.06462962962962963</v>
      </c>
      <c r="K13">
        <f t="shared" si="9"/>
        <v>88.23</v>
      </c>
      <c r="L13" s="5">
        <v>0.027430555555555555</v>
      </c>
      <c r="M13">
        <f t="shared" si="0"/>
        <v>93.52</v>
      </c>
      <c r="N13" s="5">
        <v>0.009502314814814816</v>
      </c>
      <c r="O13">
        <f t="shared" si="10"/>
        <v>89.2</v>
      </c>
      <c r="P13" s="5"/>
      <c r="Q13">
        <v>10</v>
      </c>
      <c r="R13" s="5">
        <v>0.021493055555555557</v>
      </c>
      <c r="S13">
        <f t="shared" si="12"/>
        <v>91.89</v>
      </c>
      <c r="T13" s="5">
        <v>0.010925925925925924</v>
      </c>
      <c r="U13">
        <f t="shared" si="13"/>
        <v>92.82</v>
      </c>
      <c r="W13">
        <v>10</v>
      </c>
      <c r="X13" s="5">
        <v>0.03025462962962963</v>
      </c>
      <c r="Y13">
        <f t="shared" si="2"/>
        <v>85.82</v>
      </c>
      <c r="Z13" s="5">
        <v>0.011099537037037038</v>
      </c>
      <c r="AA13">
        <f t="shared" si="3"/>
        <v>95.22</v>
      </c>
      <c r="AB13" s="5">
        <v>0.03993055555555556</v>
      </c>
      <c r="AC13">
        <f t="shared" si="14"/>
        <v>92.78</v>
      </c>
      <c r="AD13" s="5">
        <v>0.03152777777777777</v>
      </c>
      <c r="AE13">
        <f t="shared" si="15"/>
        <v>83.7</v>
      </c>
      <c r="AG13">
        <v>10</v>
      </c>
      <c r="AH13" s="5">
        <v>0.023240740740740742</v>
      </c>
      <c r="AI13">
        <f t="shared" si="16"/>
        <v>86.06</v>
      </c>
      <c r="AK13">
        <v>0</v>
      </c>
      <c r="AM13">
        <v>0</v>
      </c>
      <c r="AO13">
        <f t="shared" si="18"/>
        <v>88.23</v>
      </c>
      <c r="AP13">
        <f t="shared" si="19"/>
        <v>10</v>
      </c>
      <c r="AQ13">
        <f t="shared" si="20"/>
        <v>10</v>
      </c>
      <c r="AR13">
        <f t="shared" si="21"/>
        <v>92.78</v>
      </c>
      <c r="AS13">
        <f t="shared" si="22"/>
        <v>10</v>
      </c>
      <c r="AT13">
        <f t="shared" si="23"/>
        <v>0</v>
      </c>
      <c r="AU13">
        <f t="shared" si="24"/>
        <v>93.52</v>
      </c>
      <c r="AV13">
        <f t="shared" si="25"/>
        <v>91.89</v>
      </c>
      <c r="AW13">
        <f t="shared" si="26"/>
        <v>85.82</v>
      </c>
      <c r="AX13">
        <f t="shared" si="27"/>
        <v>83.7</v>
      </c>
      <c r="AY13">
        <f t="shared" si="28"/>
        <v>86.06</v>
      </c>
      <c r="AZ13">
        <f t="shared" si="29"/>
        <v>0</v>
      </c>
      <c r="BA13">
        <f t="shared" si="30"/>
        <v>89.2</v>
      </c>
      <c r="BB13">
        <f t="shared" si="31"/>
        <v>92.82</v>
      </c>
      <c r="BC13">
        <f t="shared" si="32"/>
        <v>95.22</v>
      </c>
    </row>
    <row r="14" spans="1:55" ht="14.25" thickBot="1" thickTop="1">
      <c r="A14" s="2">
        <v>13</v>
      </c>
      <c r="B14" s="3" t="s">
        <v>63</v>
      </c>
      <c r="C14" s="3" t="s">
        <v>64</v>
      </c>
      <c r="D14" s="3" t="s">
        <v>65</v>
      </c>
      <c r="E14" s="3" t="s">
        <v>41</v>
      </c>
      <c r="F14" s="12">
        <f t="shared" si="5"/>
        <v>781.5699999999999</v>
      </c>
      <c r="G14">
        <f t="shared" si="6"/>
        <v>392.4</v>
      </c>
      <c r="H14">
        <f t="shared" si="7"/>
        <v>367.08000000000004</v>
      </c>
      <c r="I14">
        <f t="shared" si="8"/>
        <v>199.32999999999998</v>
      </c>
      <c r="J14" s="5">
        <v>0.05769675925925926</v>
      </c>
      <c r="K14">
        <f t="shared" si="9"/>
        <v>98.83</v>
      </c>
      <c r="M14">
        <v>10</v>
      </c>
      <c r="O14">
        <v>0</v>
      </c>
      <c r="P14" s="5">
        <v>0.05162037037037037</v>
      </c>
      <c r="Q14">
        <f t="shared" si="11"/>
        <v>102</v>
      </c>
      <c r="R14" s="5">
        <v>0.020231481481481482</v>
      </c>
      <c r="S14">
        <f t="shared" si="12"/>
        <v>97.62</v>
      </c>
      <c r="T14" s="5">
        <v>0.010520833333333333</v>
      </c>
      <c r="U14">
        <f t="shared" si="13"/>
        <v>96.39</v>
      </c>
      <c r="V14" s="5">
        <v>0.05733796296296296</v>
      </c>
      <c r="W14">
        <f t="shared" si="1"/>
        <v>88.72</v>
      </c>
      <c r="X14" s="5">
        <v>0.028946759259259255</v>
      </c>
      <c r="Y14">
        <f t="shared" si="2"/>
        <v>89.7</v>
      </c>
      <c r="Z14" s="5">
        <v>0.010266203703703703</v>
      </c>
      <c r="AA14">
        <f t="shared" si="3"/>
        <v>102.94</v>
      </c>
      <c r="AC14">
        <v>0</v>
      </c>
      <c r="AE14">
        <v>0</v>
      </c>
      <c r="AF14" s="5">
        <v>0.05885416666666667</v>
      </c>
      <c r="AG14">
        <f t="shared" si="4"/>
        <v>100</v>
      </c>
      <c r="AH14" s="5">
        <v>0.022847222222222224</v>
      </c>
      <c r="AI14">
        <f t="shared" si="16"/>
        <v>87.54</v>
      </c>
      <c r="AJ14" s="5">
        <v>0.06409722222222222</v>
      </c>
      <c r="AK14">
        <f>ROUND(IF(MIN(AJ$2:AJ$17)=AJ14,AK$18,AK$18*(HOUR(MIN(AJ$2:AJ$17))*3600+MINUTE(MIN(AJ$2:AJ$17))*60+SECOND(MIN(AJ$2:AJ$17)))/(HOUR(AJ14)*3600+MINUTE(AJ14)*60+SECOND(AJ14))),2)</f>
        <v>91.57</v>
      </c>
      <c r="AL14" s="5">
        <v>0.039594907407407405</v>
      </c>
      <c r="AM14">
        <f t="shared" si="17"/>
        <v>92.22</v>
      </c>
      <c r="AO14">
        <f t="shared" si="18"/>
        <v>98.83</v>
      </c>
      <c r="AP14">
        <f t="shared" si="19"/>
        <v>102</v>
      </c>
      <c r="AQ14">
        <f t="shared" si="20"/>
        <v>88.72</v>
      </c>
      <c r="AR14">
        <f t="shared" si="21"/>
        <v>0</v>
      </c>
      <c r="AS14">
        <f t="shared" si="22"/>
        <v>100</v>
      </c>
      <c r="AT14">
        <f t="shared" si="23"/>
        <v>91.57</v>
      </c>
      <c r="AU14">
        <f t="shared" si="24"/>
        <v>10</v>
      </c>
      <c r="AV14">
        <f t="shared" si="25"/>
        <v>97.62</v>
      </c>
      <c r="AW14">
        <f t="shared" si="26"/>
        <v>89.7</v>
      </c>
      <c r="AX14">
        <f t="shared" si="27"/>
        <v>0</v>
      </c>
      <c r="AY14">
        <f t="shared" si="28"/>
        <v>87.54</v>
      </c>
      <c r="AZ14">
        <f t="shared" si="29"/>
        <v>92.22</v>
      </c>
      <c r="BA14">
        <f t="shared" si="30"/>
        <v>0</v>
      </c>
      <c r="BB14">
        <f t="shared" si="31"/>
        <v>96.39</v>
      </c>
      <c r="BC14">
        <f t="shared" si="32"/>
        <v>102.94</v>
      </c>
    </row>
    <row r="15" spans="1:55" ht="14.25" thickBot="1" thickTop="1">
      <c r="A15" s="2">
        <v>14</v>
      </c>
      <c r="B15" s="3" t="s">
        <v>93</v>
      </c>
      <c r="C15" s="3" t="s">
        <v>29</v>
      </c>
      <c r="D15" s="3" t="s">
        <v>30</v>
      </c>
      <c r="E15" s="3" t="s">
        <v>27</v>
      </c>
      <c r="F15">
        <f t="shared" si="5"/>
        <v>697.9699999999999</v>
      </c>
      <c r="G15">
        <f t="shared" si="6"/>
        <v>266.73</v>
      </c>
      <c r="H15">
        <f t="shared" si="7"/>
        <v>353.83</v>
      </c>
      <c r="I15">
        <f t="shared" si="8"/>
        <v>170.81</v>
      </c>
      <c r="J15" s="5">
        <v>0.0661111111111111</v>
      </c>
      <c r="K15">
        <f t="shared" si="9"/>
        <v>86.25</v>
      </c>
      <c r="L15" s="5">
        <v>0.028425925925925924</v>
      </c>
      <c r="M15">
        <f t="shared" si="0"/>
        <v>90.25</v>
      </c>
      <c r="N15" s="5">
        <v>0.009953703703703704</v>
      </c>
      <c r="O15">
        <f t="shared" si="10"/>
        <v>85.16</v>
      </c>
      <c r="P15" s="5">
        <v>0.06046296296296296</v>
      </c>
      <c r="Q15">
        <f t="shared" si="11"/>
        <v>87.08</v>
      </c>
      <c r="R15" s="5">
        <v>0.022835648148148147</v>
      </c>
      <c r="S15">
        <f t="shared" si="12"/>
        <v>86.49</v>
      </c>
      <c r="T15" s="5">
        <v>0.011840277777777778</v>
      </c>
      <c r="U15">
        <f t="shared" si="13"/>
        <v>85.65</v>
      </c>
      <c r="W15">
        <v>10</v>
      </c>
      <c r="X15" s="5">
        <v>0.028414351851851847</v>
      </c>
      <c r="Y15">
        <f t="shared" si="2"/>
        <v>91.38</v>
      </c>
      <c r="AA15">
        <v>10</v>
      </c>
      <c r="AB15" s="5">
        <v>0.04442129629629629</v>
      </c>
      <c r="AC15">
        <f t="shared" si="14"/>
        <v>83.4</v>
      </c>
      <c r="AD15" s="5">
        <v>0.03194444444444445</v>
      </c>
      <c r="AE15">
        <f t="shared" si="15"/>
        <v>82.61</v>
      </c>
      <c r="AG15">
        <v>10</v>
      </c>
      <c r="AH15" s="5">
        <v>0.023333333333333334</v>
      </c>
      <c r="AI15">
        <f t="shared" si="16"/>
        <v>85.71</v>
      </c>
      <c r="AK15">
        <v>0</v>
      </c>
      <c r="AM15">
        <v>0</v>
      </c>
      <c r="AO15">
        <f t="shared" si="18"/>
        <v>86.25</v>
      </c>
      <c r="AP15">
        <f t="shared" si="19"/>
        <v>87.08</v>
      </c>
      <c r="AQ15">
        <f t="shared" si="20"/>
        <v>10</v>
      </c>
      <c r="AR15">
        <f t="shared" si="21"/>
        <v>83.4</v>
      </c>
      <c r="AS15">
        <f t="shared" si="22"/>
        <v>10</v>
      </c>
      <c r="AT15">
        <f t="shared" si="23"/>
        <v>0</v>
      </c>
      <c r="AU15">
        <f t="shared" si="24"/>
        <v>90.25</v>
      </c>
      <c r="AV15">
        <f t="shared" si="25"/>
        <v>86.49</v>
      </c>
      <c r="AW15">
        <f t="shared" si="26"/>
        <v>91.38</v>
      </c>
      <c r="AX15">
        <f t="shared" si="27"/>
        <v>82.61</v>
      </c>
      <c r="AY15">
        <f t="shared" si="28"/>
        <v>85.71</v>
      </c>
      <c r="AZ15">
        <f t="shared" si="29"/>
        <v>0</v>
      </c>
      <c r="BA15">
        <f t="shared" si="30"/>
        <v>85.16</v>
      </c>
      <c r="BB15">
        <f t="shared" si="31"/>
        <v>85.65</v>
      </c>
      <c r="BC15">
        <f t="shared" si="32"/>
        <v>10</v>
      </c>
    </row>
    <row r="16" spans="1:55" ht="14.25" thickBot="1" thickTop="1">
      <c r="A16" s="2">
        <v>15</v>
      </c>
      <c r="B16" s="3" t="s">
        <v>89</v>
      </c>
      <c r="C16" s="3" t="s">
        <v>90</v>
      </c>
      <c r="D16" s="3" t="s">
        <v>91</v>
      </c>
      <c r="E16" s="3" t="s">
        <v>92</v>
      </c>
      <c r="F16">
        <f t="shared" si="5"/>
        <v>476.21000000000004</v>
      </c>
      <c r="G16">
        <f t="shared" si="6"/>
        <v>328.91</v>
      </c>
      <c r="H16">
        <f t="shared" si="7"/>
        <v>147.3</v>
      </c>
      <c r="I16">
        <f t="shared" si="8"/>
        <v>0</v>
      </c>
      <c r="J16" s="5">
        <v>0.06634259259259259</v>
      </c>
      <c r="K16">
        <f t="shared" si="9"/>
        <v>85.95</v>
      </c>
      <c r="M16">
        <v>0</v>
      </c>
      <c r="O16">
        <v>0</v>
      </c>
      <c r="P16" s="5">
        <v>0.059814814814814814</v>
      </c>
      <c r="Q16">
        <f t="shared" si="11"/>
        <v>88.03</v>
      </c>
      <c r="R16" s="5">
        <v>0.022997685185185187</v>
      </c>
      <c r="S16">
        <f t="shared" si="12"/>
        <v>85.88</v>
      </c>
      <c r="U16">
        <v>0</v>
      </c>
      <c r="V16" s="5">
        <v>0.07048611111111111</v>
      </c>
      <c r="W16">
        <f t="shared" si="1"/>
        <v>72.17</v>
      </c>
      <c r="Y16">
        <v>0</v>
      </c>
      <c r="AA16">
        <v>0</v>
      </c>
      <c r="AB16" s="5">
        <v>0.04476851851851852</v>
      </c>
      <c r="AC16">
        <f t="shared" si="14"/>
        <v>82.76</v>
      </c>
      <c r="AD16" s="5">
        <v>0.04296296296296296</v>
      </c>
      <c r="AE16">
        <f t="shared" si="15"/>
        <v>61.42</v>
      </c>
      <c r="AG16">
        <v>0</v>
      </c>
      <c r="AI16">
        <v>0</v>
      </c>
      <c r="AK16">
        <v>0</v>
      </c>
      <c r="AM16">
        <v>0</v>
      </c>
      <c r="AO16">
        <f t="shared" si="18"/>
        <v>85.95</v>
      </c>
      <c r="AP16">
        <f t="shared" si="19"/>
        <v>88.03</v>
      </c>
      <c r="AQ16">
        <f t="shared" si="20"/>
        <v>72.17</v>
      </c>
      <c r="AR16">
        <f t="shared" si="21"/>
        <v>82.76</v>
      </c>
      <c r="AS16">
        <f t="shared" si="22"/>
        <v>0</v>
      </c>
      <c r="AT16">
        <f t="shared" si="23"/>
        <v>0</v>
      </c>
      <c r="AU16">
        <f t="shared" si="24"/>
        <v>0</v>
      </c>
      <c r="AV16">
        <f t="shared" si="25"/>
        <v>85.88</v>
      </c>
      <c r="AW16">
        <f t="shared" si="26"/>
        <v>0</v>
      </c>
      <c r="AX16">
        <f t="shared" si="27"/>
        <v>61.42</v>
      </c>
      <c r="AY16">
        <f t="shared" si="28"/>
        <v>0</v>
      </c>
      <c r="AZ16">
        <f t="shared" si="29"/>
        <v>0</v>
      </c>
      <c r="BA16">
        <f t="shared" si="30"/>
        <v>0</v>
      </c>
      <c r="BB16">
        <f t="shared" si="31"/>
        <v>0</v>
      </c>
      <c r="BC16">
        <f t="shared" si="32"/>
        <v>0</v>
      </c>
    </row>
    <row r="17" spans="1:55" ht="13.5" thickTop="1">
      <c r="A17" t="s">
        <v>72</v>
      </c>
      <c r="F17">
        <f t="shared" si="5"/>
        <v>822</v>
      </c>
      <c r="G17">
        <f t="shared" si="6"/>
        <v>408</v>
      </c>
      <c r="H17">
        <f t="shared" si="7"/>
        <v>408</v>
      </c>
      <c r="I17">
        <f t="shared" si="8"/>
        <v>206</v>
      </c>
      <c r="J17" s="5">
        <v>0.05590277777777778</v>
      </c>
      <c r="K17">
        <f t="shared" si="9"/>
        <v>102</v>
      </c>
      <c r="L17" s="5">
        <v>0.02515046296296296</v>
      </c>
      <c r="M17">
        <f t="shared" si="0"/>
        <v>102</v>
      </c>
      <c r="N17" s="5">
        <v>0.008310185185185186</v>
      </c>
      <c r="O17">
        <f t="shared" si="10"/>
        <v>102</v>
      </c>
      <c r="P17" s="5">
        <v>0.05162037037037037</v>
      </c>
      <c r="Q17">
        <f t="shared" si="11"/>
        <v>102</v>
      </c>
      <c r="R17" s="5">
        <v>0.019363425925925926</v>
      </c>
      <c r="S17">
        <f t="shared" si="12"/>
        <v>102</v>
      </c>
      <c r="T17" s="5">
        <v>0.009942129629629629</v>
      </c>
      <c r="U17">
        <f t="shared" si="13"/>
        <v>102</v>
      </c>
      <c r="V17" s="5">
        <v>0.04891203703703704</v>
      </c>
      <c r="W17">
        <f t="shared" si="1"/>
        <v>104</v>
      </c>
      <c r="X17" s="5">
        <v>0.02496527777777778</v>
      </c>
      <c r="Y17">
        <f t="shared" si="2"/>
        <v>104</v>
      </c>
      <c r="Z17" s="5">
        <v>0.010162037037037037</v>
      </c>
      <c r="AA17">
        <f t="shared" si="3"/>
        <v>104</v>
      </c>
      <c r="AB17" s="5">
        <v>0.03704861111111111</v>
      </c>
      <c r="AC17">
        <f t="shared" si="14"/>
        <v>100</v>
      </c>
      <c r="AD17" s="5">
        <v>0.02638888888888889</v>
      </c>
      <c r="AE17">
        <f t="shared" si="15"/>
        <v>100</v>
      </c>
      <c r="AF17" s="5">
        <v>0.05885416666666667</v>
      </c>
      <c r="AG17">
        <f t="shared" si="4"/>
        <v>100</v>
      </c>
      <c r="AH17" s="5">
        <v>0.02</v>
      </c>
      <c r="AI17">
        <f t="shared" si="16"/>
        <v>100</v>
      </c>
      <c r="AJ17" s="5">
        <v>0.05869212962962963</v>
      </c>
      <c r="AK17">
        <f>ROUND(IF(MIN(AJ$2:AJ$17)=AJ17,AK$18,AK$18*(HOUR(MIN(AJ$2:AJ$17))*3600+MINUTE(MIN(AJ$2:AJ$17))*60+SECOND(MIN(AJ$2:AJ$17)))/(HOUR(AJ17)*3600+MINUTE(AJ17)*60+SECOND(AJ17))),2)</f>
        <v>100</v>
      </c>
      <c r="AL17" s="5">
        <v>0.036516203703703703</v>
      </c>
      <c r="AM17">
        <f t="shared" si="17"/>
        <v>100</v>
      </c>
      <c r="AO17">
        <f t="shared" si="18"/>
        <v>102</v>
      </c>
      <c r="AP17">
        <f t="shared" si="19"/>
        <v>102</v>
      </c>
      <c r="AQ17">
        <f t="shared" si="20"/>
        <v>104</v>
      </c>
      <c r="AR17">
        <f t="shared" si="21"/>
        <v>100</v>
      </c>
      <c r="AS17">
        <f t="shared" si="22"/>
        <v>100</v>
      </c>
      <c r="AT17">
        <f t="shared" si="23"/>
        <v>100</v>
      </c>
      <c r="AU17">
        <f t="shared" si="24"/>
        <v>102</v>
      </c>
      <c r="AV17">
        <f t="shared" si="25"/>
        <v>102</v>
      </c>
      <c r="AW17">
        <f t="shared" si="26"/>
        <v>104</v>
      </c>
      <c r="AX17">
        <f t="shared" si="27"/>
        <v>100</v>
      </c>
      <c r="AY17">
        <f t="shared" si="28"/>
        <v>100</v>
      </c>
      <c r="AZ17">
        <f t="shared" si="29"/>
        <v>100</v>
      </c>
      <c r="BA17">
        <f t="shared" si="30"/>
        <v>102</v>
      </c>
      <c r="BB17">
        <f t="shared" si="31"/>
        <v>102</v>
      </c>
      <c r="BC17">
        <f t="shared" si="32"/>
        <v>104</v>
      </c>
    </row>
    <row r="18" spans="1:55" ht="12.75">
      <c r="A18" t="s">
        <v>85</v>
      </c>
      <c r="K18">
        <v>102</v>
      </c>
      <c r="M18">
        <v>102</v>
      </c>
      <c r="O18">
        <v>102</v>
      </c>
      <c r="Q18">
        <v>102</v>
      </c>
      <c r="S18">
        <v>102</v>
      </c>
      <c r="U18">
        <v>102</v>
      </c>
      <c r="W18">
        <v>104</v>
      </c>
      <c r="Y18">
        <v>104</v>
      </c>
      <c r="AA18">
        <v>104</v>
      </c>
      <c r="AC18">
        <v>100</v>
      </c>
      <c r="AE18">
        <v>100</v>
      </c>
      <c r="AG18">
        <v>100</v>
      </c>
      <c r="AI18">
        <v>100</v>
      </c>
      <c r="AK18">
        <v>100</v>
      </c>
      <c r="AM18">
        <v>100</v>
      </c>
      <c r="AO18">
        <f t="shared" si="18"/>
        <v>102</v>
      </c>
      <c r="AP18">
        <f t="shared" si="19"/>
        <v>102</v>
      </c>
      <c r="AQ18">
        <f t="shared" si="20"/>
        <v>104</v>
      </c>
      <c r="AR18">
        <f t="shared" si="21"/>
        <v>100</v>
      </c>
      <c r="AS18">
        <f t="shared" si="22"/>
        <v>100</v>
      </c>
      <c r="AT18">
        <f t="shared" si="23"/>
        <v>100</v>
      </c>
      <c r="AU18">
        <f t="shared" si="24"/>
        <v>102</v>
      </c>
      <c r="AV18">
        <f t="shared" si="25"/>
        <v>102</v>
      </c>
      <c r="AW18">
        <f t="shared" si="26"/>
        <v>104</v>
      </c>
      <c r="AX18">
        <f t="shared" si="27"/>
        <v>100</v>
      </c>
      <c r="AY18">
        <f t="shared" si="28"/>
        <v>100</v>
      </c>
      <c r="AZ18">
        <f t="shared" si="29"/>
        <v>100</v>
      </c>
      <c r="BA18">
        <f t="shared" si="30"/>
        <v>102</v>
      </c>
      <c r="BB18">
        <f t="shared" si="31"/>
        <v>102</v>
      </c>
      <c r="BC18">
        <f t="shared" si="32"/>
        <v>104</v>
      </c>
    </row>
    <row r="20" spans="2:3" ht="12.75">
      <c r="B20" s="11"/>
      <c r="C20" t="s">
        <v>112</v>
      </c>
    </row>
    <row r="21" spans="2:3" ht="12.75">
      <c r="B21" s="12"/>
      <c r="C21" t="s">
        <v>113</v>
      </c>
    </row>
    <row r="22" spans="1:3" ht="13.5">
      <c r="A22" s="7"/>
      <c r="B22" s="13"/>
      <c r="C22" t="s">
        <v>114</v>
      </c>
    </row>
    <row r="23" spans="2:3" ht="12.75">
      <c r="B23" s="14"/>
      <c r="C23" t="s">
        <v>115</v>
      </c>
    </row>
    <row r="40" ht="13.5">
      <c r="A40" s="7"/>
    </row>
    <row r="41" ht="13.5">
      <c r="A41" s="7"/>
    </row>
    <row r="42" ht="13.5">
      <c r="A42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</cp:lastModifiedBy>
  <dcterms:created xsi:type="dcterms:W3CDTF">2011-05-14T10:59:45Z</dcterms:created>
  <dcterms:modified xsi:type="dcterms:W3CDTF">2012-05-30T07:44:22Z</dcterms:modified>
  <cp:category/>
  <cp:version/>
  <cp:contentType/>
  <cp:contentStatus/>
</cp:coreProperties>
</file>